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firstSheet="2" activeTab="2"/>
  </bookViews>
  <sheets>
    <sheet name="MIKV_Eredmény (7.évf.)" sheetId="1" r:id="rId1"/>
    <sheet name="MIKV_Eredmény (8.évf.)" sheetId="2" r:id="rId2"/>
    <sheet name="MIKV_Eredmény (7.évf.) (2022)" sheetId="3" r:id="rId3"/>
    <sheet name="MIKV_Eredmény (8.évf.) (2022)" sheetId="4" r:id="rId4"/>
  </sheets>
  <definedNames>
    <definedName name="_xlnm.Print_Area" localSheetId="0">'MIKV_Eredmény (7.évf.)'!$B$1:$P$21</definedName>
    <definedName name="_xlnm.Print_Area" localSheetId="2">'MIKV_Eredmény (7.évf.) (2022)'!$A$1:$P$15</definedName>
    <definedName name="_xlnm.Print_Area" localSheetId="1">'MIKV_Eredmény (8.évf.)'!$B$1:$Q$19</definedName>
    <definedName name="_xlnm.Print_Area" localSheetId="3">'MIKV_Eredmény (8.évf.) (2022)'!$A$1:$P$19</definedName>
  </definedNames>
  <calcPr fullCalcOnLoad="1"/>
</workbook>
</file>

<file path=xl/sharedStrings.xml><?xml version="1.0" encoding="utf-8"?>
<sst xmlns="http://schemas.openxmlformats.org/spreadsheetml/2006/main" count="431" uniqueCount="190">
  <si>
    <t>Közép-</t>
  </si>
  <si>
    <t>Összesen</t>
  </si>
  <si>
    <t>1. feladat</t>
  </si>
  <si>
    <t>2. feladat</t>
  </si>
  <si>
    <t>3. feladat</t>
  </si>
  <si>
    <t>4. feladat</t>
  </si>
  <si>
    <t>5. feladat</t>
  </si>
  <si>
    <t>helye-
zés</t>
  </si>
  <si>
    <t>pontszám</t>
  </si>
  <si>
    <t>Pontszám</t>
  </si>
  <si>
    <t>1.</t>
  </si>
  <si>
    <t>4.</t>
  </si>
  <si>
    <t>Balog Vanda</t>
  </si>
  <si>
    <t>balogvanda2006@gmail.com</t>
  </si>
  <si>
    <t>2.</t>
  </si>
  <si>
    <t>Kovács Róbert</t>
  </si>
  <si>
    <t>detarszilvi@freemail.hu</t>
  </si>
  <si>
    <t>3.</t>
  </si>
  <si>
    <t>9.</t>
  </si>
  <si>
    <t>xxatixx9@gmail.com</t>
  </si>
  <si>
    <t>Matúz Dalma</t>
  </si>
  <si>
    <t>dalmatuz31@gmail.com</t>
  </si>
  <si>
    <t>5.</t>
  </si>
  <si>
    <t>duroka66@gmail.com</t>
  </si>
  <si>
    <t>ku.zsombor@gmail.com</t>
  </si>
  <si>
    <t>7.</t>
  </si>
  <si>
    <t>Sebők-Papp Elza</t>
  </si>
  <si>
    <t>olleanett71@gmail.com</t>
  </si>
  <si>
    <t>8.</t>
  </si>
  <si>
    <t>10.</t>
  </si>
  <si>
    <t>nlaci69.nl@gmail.com</t>
  </si>
  <si>
    <t>mkoni2007@gmail.com</t>
  </si>
  <si>
    <t>&gt;33,3%</t>
  </si>
  <si>
    <t>hanna.horvath0822@gmail.com</t>
  </si>
  <si>
    <t>Döntő</t>
  </si>
  <si>
    <t>Közép-
döntő</t>
  </si>
  <si>
    <t>Szent József Kertvárosi Katolikus Általános Iskola</t>
  </si>
  <si>
    <t>Szegedi Madách Imre Magyar-Angol Két Tanítási Nyelvű Általános Iskola</t>
  </si>
  <si>
    <t>Sós Mária</t>
  </si>
  <si>
    <t>Baczúr István</t>
  </si>
  <si>
    <t>Horvát József</t>
  </si>
  <si>
    <t>Kis-Pál Gabriella</t>
  </si>
  <si>
    <t>Kisteleki Általános Iskola és Kollégium</t>
  </si>
  <si>
    <t>Papp László</t>
  </si>
  <si>
    <t>Ferke Norbert</t>
  </si>
  <si>
    <t>A tanuló</t>
  </si>
  <si>
    <t>neve</t>
  </si>
  <si>
    <t>felkészítő tanára</t>
  </si>
  <si>
    <t>iskolája</t>
  </si>
  <si>
    <t>döntőből</t>
  </si>
  <si>
    <t>hozott</t>
  </si>
  <si>
    <t>Végső
pontszám</t>
  </si>
  <si>
    <t>Tabán Általános Iskola és Alapfokú Művészeti Iskola</t>
  </si>
  <si>
    <t>6. feladat</t>
  </si>
  <si>
    <t>Bari Tiborné</t>
  </si>
  <si>
    <t>Hódmezővásárhelyi Szent István Általános Iskola</t>
  </si>
  <si>
    <t>13.</t>
  </si>
  <si>
    <t>Szabó Zsuzsanna</t>
  </si>
  <si>
    <t>Tisza-parti Általános Iskola</t>
  </si>
  <si>
    <t>15.</t>
  </si>
  <si>
    <t>11.</t>
  </si>
  <si>
    <t>12.</t>
  </si>
  <si>
    <t>14.</t>
  </si>
  <si>
    <t>16.</t>
  </si>
  <si>
    <r>
      <t xml:space="preserve">Meleg István Kémiaverseny -- </t>
    </r>
    <r>
      <rPr>
        <b/>
        <sz val="12"/>
        <rFont val="Arial"/>
        <family val="2"/>
      </rPr>
      <t>7. évfolyam</t>
    </r>
    <r>
      <rPr>
        <sz val="12"/>
        <rFont val="Arial"/>
        <family val="2"/>
      </rPr>
      <t xml:space="preserve">
2021. február 13.</t>
    </r>
  </si>
  <si>
    <t>Gajda Emese</t>
  </si>
  <si>
    <t>Vidovenyecz Adél</t>
  </si>
  <si>
    <t>Kiss Gréta</t>
  </si>
  <si>
    <t>Gál Attila Péter</t>
  </si>
  <si>
    <t>Szalai Sára</t>
  </si>
  <si>
    <t>Nagy Csanád László</t>
  </si>
  <si>
    <t>Stingli Zsuzsanna</t>
  </si>
  <si>
    <t>Varga Kamilla</t>
  </si>
  <si>
    <t>Sandrik Imola</t>
  </si>
  <si>
    <t>Rácz Emma</t>
  </si>
  <si>
    <t>Kis Csongor</t>
  </si>
  <si>
    <t>Agárdi Balázs</t>
  </si>
  <si>
    <t>Balog Bertalan</t>
  </si>
  <si>
    <t>Szabó Botond</t>
  </si>
  <si>
    <t>Varga Sára</t>
  </si>
  <si>
    <t>Vácziné Csőke Zsuzsanna</t>
  </si>
  <si>
    <t>Zalai Edina</t>
  </si>
  <si>
    <t>Elekné Nagy Anikó</t>
  </si>
  <si>
    <t>Fehérné Keserű Katalin</t>
  </si>
  <si>
    <t>SZTE Gyakorló Gimnázium és Általános Iskola</t>
  </si>
  <si>
    <t>Kiss Bálint Református Általános Iskola</t>
  </si>
  <si>
    <t>SZTE Juhász Gyula Gyakorló Általános és Alapfokú Művészeti Iskolája</t>
  </si>
  <si>
    <t>II. Rákóczi Ferenc Általános Iskola, Gimnázium, Szakképző Iskola és A.M.I.</t>
  </si>
  <si>
    <t>Dunaföldvári Magyar László Gimnázium</t>
  </si>
  <si>
    <t>Jelige</t>
  </si>
  <si>
    <t>Csuszka</t>
  </si>
  <si>
    <t>Kémia13</t>
  </si>
  <si>
    <t>Domenzió</t>
  </si>
  <si>
    <t>Kísérletre fel!</t>
  </si>
  <si>
    <t>Töltöttkáposzta2000</t>
  </si>
  <si>
    <t>Szén-dioxid</t>
  </si>
  <si>
    <t>Vas</t>
  </si>
  <si>
    <t>Nyárádselye</t>
  </si>
  <si>
    <t>Kémia7</t>
  </si>
  <si>
    <t>Selce4</t>
  </si>
  <si>
    <t>emma0716</t>
  </si>
  <si>
    <t>csocso11</t>
  </si>
  <si>
    <t>nyuszi01</t>
  </si>
  <si>
    <t>nem írt jeligét</t>
  </si>
  <si>
    <t>mézgyerek</t>
  </si>
  <si>
    <t>Bodza</t>
  </si>
  <si>
    <t>Szeged</t>
  </si>
  <si>
    <t>Szentes</t>
  </si>
  <si>
    <t>Kistelek</t>
  </si>
  <si>
    <r>
      <t xml:space="preserve">A kategóriában versenyző tanulók száma: </t>
    </r>
    <r>
      <rPr>
        <b/>
        <sz val="11"/>
        <rFont val="Arial"/>
        <family val="2"/>
      </rPr>
      <t xml:space="preserve">57 fő </t>
    </r>
  </si>
  <si>
    <t>Hajdú-sámson</t>
  </si>
  <si>
    <t>Duna-földvár</t>
  </si>
  <si>
    <t>Sümegi Domon-kos István</t>
  </si>
  <si>
    <r>
      <t xml:space="preserve">Meleg István Kémiaverseny -- </t>
    </r>
    <r>
      <rPr>
        <b/>
        <sz val="12"/>
        <rFont val="Arial"/>
        <family val="2"/>
      </rPr>
      <t>8. évfolyam</t>
    </r>
    <r>
      <rPr>
        <sz val="12"/>
        <rFont val="Arial"/>
        <family val="2"/>
      </rPr>
      <t xml:space="preserve">
2021. február 13.</t>
    </r>
  </si>
  <si>
    <t>Éliás Bálint</t>
  </si>
  <si>
    <t>Monoczki Máté</t>
  </si>
  <si>
    <t>Jelasity Aliz</t>
  </si>
  <si>
    <t>Takó Dominika</t>
  </si>
  <si>
    <t>Masa Barnabás</t>
  </si>
  <si>
    <t>Sirkó Regő</t>
  </si>
  <si>
    <t>Gyenis Márkó</t>
  </si>
  <si>
    <t>Mader Anna Márta</t>
  </si>
  <si>
    <t>Simon Lőrinc Dániel</t>
  </si>
  <si>
    <t xml:space="preserve">Tóth Péter Ákos </t>
  </si>
  <si>
    <t>Csanádi Mária</t>
  </si>
  <si>
    <t>Nagyné Gulyás Katalin</t>
  </si>
  <si>
    <t>Schaller Györgyi</t>
  </si>
  <si>
    <t>Tiszaföldvár</t>
  </si>
  <si>
    <t>Baja</t>
  </si>
  <si>
    <t>Hódmező-vásárhely</t>
  </si>
  <si>
    <t>SZTE Juhász Gyula Gyakorló Általános Iskola</t>
  </si>
  <si>
    <t>Szegedi Alsóvárosi Általános Iskola</t>
  </si>
  <si>
    <t>Papp Bertalan Ószőlői Általános Iskola</t>
  </si>
  <si>
    <t>Sugovica Sportiskolai Általános Iskola</t>
  </si>
  <si>
    <t>Bálint</t>
  </si>
  <si>
    <t>egilej00</t>
  </si>
  <si>
    <t>almafa23</t>
  </si>
  <si>
    <t>Kovalens kötés→5K</t>
  </si>
  <si>
    <t>Baby Jóda</t>
  </si>
  <si>
    <t>Töklámpa</t>
  </si>
  <si>
    <t>Elmélet</t>
  </si>
  <si>
    <t>kemcsoboy</t>
  </si>
  <si>
    <t>Foszforsav</t>
  </si>
  <si>
    <t>levendula</t>
  </si>
  <si>
    <t>Úttörőgombóc</t>
  </si>
  <si>
    <t>Anion</t>
  </si>
  <si>
    <t>Iceman</t>
  </si>
  <si>
    <t>Bren3</t>
  </si>
  <si>
    <r>
      <t xml:space="preserve">A kategóriában versenyző tanulók száma: </t>
    </r>
    <r>
      <rPr>
        <b/>
        <sz val="11"/>
        <rFont val="Arial"/>
        <family val="2"/>
      </rPr>
      <t xml:space="preserve">41 fő </t>
    </r>
  </si>
  <si>
    <r>
      <t xml:space="preserve">Meleg István Kémiaverseny -- </t>
    </r>
    <r>
      <rPr>
        <b/>
        <sz val="12"/>
        <rFont val="Arial"/>
        <family val="2"/>
      </rPr>
      <t>8. évfolyam</t>
    </r>
    <r>
      <rPr>
        <sz val="12"/>
        <rFont val="Arial"/>
        <family val="2"/>
      </rPr>
      <t xml:space="preserve">
2022. február 12.</t>
    </r>
  </si>
  <si>
    <r>
      <t xml:space="preserve">Meleg István Kémiaverseny -- </t>
    </r>
    <r>
      <rPr>
        <b/>
        <sz val="12"/>
        <rFont val="Arial"/>
        <family val="2"/>
      </rPr>
      <t>7. évfolyam</t>
    </r>
    <r>
      <rPr>
        <sz val="12"/>
        <rFont val="Arial"/>
        <family val="2"/>
      </rPr>
      <t xml:space="preserve">
2022. február 12.</t>
    </r>
  </si>
  <si>
    <r>
      <t xml:space="preserve">   A kategóriában versenyző tanulók száma: </t>
    </r>
    <r>
      <rPr>
        <b/>
        <sz val="11"/>
        <rFont val="Arial"/>
        <family val="2"/>
      </rPr>
      <t xml:space="preserve">60 fő ---&gt; 38 fő </t>
    </r>
    <r>
      <rPr>
        <b/>
        <i/>
        <sz val="11"/>
        <rFont val="Arial"/>
        <family val="2"/>
      </rPr>
      <t xml:space="preserve">(2. forduló) </t>
    </r>
  </si>
  <si>
    <r>
      <t xml:space="preserve">   A kategóriában versenyző tanulók száma: </t>
    </r>
    <r>
      <rPr>
        <b/>
        <sz val="11"/>
        <rFont val="Arial"/>
        <family val="2"/>
      </rPr>
      <t>67 fő  ---&gt; 27 fő (</t>
    </r>
    <r>
      <rPr>
        <b/>
        <i/>
        <sz val="11"/>
        <rFont val="Arial"/>
        <family val="2"/>
      </rPr>
      <t>2. forduló</t>
    </r>
    <r>
      <rPr>
        <b/>
        <sz val="11"/>
        <rFont val="Arial"/>
        <family val="2"/>
      </rPr>
      <t xml:space="preserve">) </t>
    </r>
  </si>
  <si>
    <t>Sepp Kristóf Zalán</t>
  </si>
  <si>
    <t>Fülöp-Peregi Márk</t>
  </si>
  <si>
    <t>Csúz Dóra</t>
  </si>
  <si>
    <t>Harmat Márton</t>
  </si>
  <si>
    <t>Nagy Zsuzsanna</t>
  </si>
  <si>
    <t>Bulik Andor Péter</t>
  </si>
  <si>
    <t>Tallósy Anna</t>
  </si>
  <si>
    <t>Budai Krisztina</t>
  </si>
  <si>
    <t>6.</t>
  </si>
  <si>
    <t>Szentesi Koszta József
Általános Iskola</t>
  </si>
  <si>
    <t>Gregor József 
Általános Iskola</t>
  </si>
  <si>
    <t>Szegedi Arany János 
Általános Iskola</t>
  </si>
  <si>
    <r>
      <rPr>
        <sz val="10.5"/>
        <rFont val="Arial"/>
        <family val="2"/>
      </rPr>
      <t xml:space="preserve">SZTE Juhász Gyula Gyakorló Általános </t>
    </r>
    <r>
      <rPr>
        <sz val="9"/>
        <rFont val="Arial"/>
        <family val="2"/>
      </rPr>
      <t>és Alapfokú Művészeti Iskolája</t>
    </r>
  </si>
  <si>
    <r>
      <rPr>
        <sz val="10.5"/>
        <rFont val="Arial"/>
        <family val="2"/>
      </rPr>
      <t>Tiszakécskei Móricz Zsigmond Általános Iskola</t>
    </r>
    <r>
      <rPr>
        <sz val="10"/>
        <rFont val="Arial"/>
        <family val="2"/>
      </rPr>
      <t>,</t>
    </r>
    <r>
      <rPr>
        <sz val="9"/>
        <rFont val="Arial"/>
        <family val="2"/>
      </rPr>
      <t xml:space="preserve"> Gimnázium, Kollégium és Alapfokú Művészeti Iskola</t>
    </r>
  </si>
  <si>
    <r>
      <rPr>
        <sz val="10.5"/>
        <rFont val="Arial"/>
        <family val="2"/>
      </rPr>
      <t>Tabán Általános Iskola</t>
    </r>
    <r>
      <rPr>
        <sz val="10"/>
        <rFont val="Arial"/>
        <family val="2"/>
      </rPr>
      <t xml:space="preserve"> 
és Alapfokú Művészeti Iskola</t>
    </r>
  </si>
  <si>
    <r>
      <rPr>
        <sz val="10.5"/>
        <rFont val="Arial"/>
        <family val="2"/>
      </rPr>
      <t>Kisteleki Általános Iskola</t>
    </r>
    <r>
      <rPr>
        <sz val="10"/>
        <rFont val="Arial"/>
        <family val="2"/>
      </rPr>
      <t xml:space="preserve">
és Kollégium</t>
    </r>
  </si>
  <si>
    <t>Ilosvay Gábor</t>
  </si>
  <si>
    <t>Kovácsné Uzsovics Katalin</t>
  </si>
  <si>
    <t>Balogh Terézia</t>
  </si>
  <si>
    <t>Juhász Ildikó</t>
  </si>
  <si>
    <t>Tiszakécske</t>
  </si>
  <si>
    <t>Dunaföldvár</t>
  </si>
  <si>
    <t>Elek János</t>
  </si>
  <si>
    <t>Bálint Janka</t>
  </si>
  <si>
    <t>Farkas Noémi</t>
  </si>
  <si>
    <t>Sipos Hunor</t>
  </si>
  <si>
    <t>Csarnó Dominika</t>
  </si>
  <si>
    <t>Törőcsik Laura</t>
  </si>
  <si>
    <t>Kiskun-félegyháza</t>
  </si>
  <si>
    <t>Kiss Bálint Református
Általános Iskola</t>
  </si>
  <si>
    <t>Kiskunfélegyházi József Attila 
Általános Iskola</t>
  </si>
  <si>
    <t>Szegedi Fekete István
Általános Iskola</t>
  </si>
  <si>
    <t>Csollár Géza</t>
  </si>
  <si>
    <t>Dr. Darányi Mária</t>
  </si>
  <si>
    <t>Laurinyecz 
Márkó Felícián</t>
  </si>
  <si>
    <t>Gombos 
Pál Olivér</t>
  </si>
  <si>
    <t>Vajda 
Noel Máté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</si>
</sst>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2"/>
      <color indexed="60"/>
      <name val="Arial"/>
      <family val="2"/>
    </font>
    <font>
      <b/>
      <sz val="10"/>
      <color indexed="63"/>
      <name val="Arial"/>
      <family val="2"/>
    </font>
    <font>
      <b/>
      <sz val="8.5"/>
      <color indexed="63"/>
      <name val="Arial"/>
      <family val="2"/>
    </font>
    <font>
      <b/>
      <sz val="9"/>
      <color indexed="63"/>
      <name val="Arial"/>
      <family val="2"/>
    </font>
    <font>
      <b/>
      <i/>
      <sz val="11"/>
      <color indexed="60"/>
      <name val="Arial"/>
      <family val="2"/>
    </font>
    <font>
      <b/>
      <sz val="12"/>
      <color indexed="30"/>
      <name val="Arial"/>
      <family val="2"/>
    </font>
    <font>
      <b/>
      <sz val="13"/>
      <color indexed="60"/>
      <name val="Arial"/>
      <family val="2"/>
    </font>
    <font>
      <b/>
      <sz val="11.5"/>
      <name val="Arial"/>
      <family val="2"/>
    </font>
    <font>
      <sz val="10"/>
      <color indexed="23"/>
      <name val="Arial"/>
      <family val="2"/>
    </font>
    <font>
      <sz val="10"/>
      <color indexed="6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.5"/>
      <name val="Arial"/>
      <family val="2"/>
    </font>
    <font>
      <sz val="9.5"/>
      <name val="Arial"/>
      <family val="2"/>
    </font>
    <font>
      <sz val="8.5"/>
      <name val="Arial"/>
      <family val="2"/>
    </font>
    <font>
      <sz val="9.5"/>
      <color indexed="8"/>
      <name val="Arial"/>
      <family val="2"/>
    </font>
    <font>
      <b/>
      <sz val="12"/>
      <color indexed="60"/>
      <name val="Arial"/>
      <family val="2"/>
    </font>
    <font>
      <i/>
      <sz val="11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FF00"/>
      <name val="Arial"/>
      <family val="2"/>
    </font>
    <font>
      <b/>
      <sz val="9"/>
      <color rgb="FFFFFF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medium">
        <color indexed="22"/>
      </left>
      <right style="medium">
        <color indexed="22"/>
      </right>
      <top>
        <color indexed="63"/>
      </top>
      <bottom style="thin"/>
    </border>
    <border>
      <left style="medium">
        <color indexed="22"/>
      </left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22"/>
      </left>
      <right style="medium">
        <color indexed="22"/>
      </right>
      <top style="thin"/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/>
    </border>
    <border>
      <left style="medium">
        <color indexed="22"/>
      </left>
      <right>
        <color indexed="63"/>
      </right>
      <top style="thin"/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9" fillId="37" borderId="0" xfId="0" applyFont="1" applyFill="1" applyAlignment="1">
      <alignment horizontal="center" vertical="center"/>
    </xf>
    <xf numFmtId="0" fontId="10" fillId="38" borderId="0" xfId="0" applyFont="1" applyFill="1" applyAlignment="1">
      <alignment horizontal="center" vertical="center"/>
    </xf>
    <xf numFmtId="0" fontId="11" fillId="39" borderId="11" xfId="0" applyFont="1" applyFill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0" fillId="40" borderId="0" xfId="0" applyFont="1" applyFill="1" applyAlignment="1">
      <alignment vertical="center"/>
    </xf>
    <xf numFmtId="0" fontId="10" fillId="41" borderId="0" xfId="0" applyFont="1" applyFill="1" applyAlignment="1">
      <alignment vertical="center"/>
    </xf>
    <xf numFmtId="0" fontId="10" fillId="3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37" borderId="0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0" fillId="40" borderId="0" xfId="0" applyFont="1" applyFill="1" applyBorder="1" applyAlignment="1">
      <alignment vertical="center"/>
    </xf>
    <xf numFmtId="0" fontId="14" fillId="42" borderId="18" xfId="0" applyFont="1" applyFill="1" applyBorder="1" applyAlignment="1">
      <alignment horizontal="center" vertical="center"/>
    </xf>
    <xf numFmtId="0" fontId="18" fillId="38" borderId="19" xfId="0" applyFont="1" applyFill="1" applyBorder="1" applyAlignment="1">
      <alignment horizontal="center" vertical="center"/>
    </xf>
    <xf numFmtId="0" fontId="19" fillId="38" borderId="19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left" vertical="center" wrapText="1" indent="1"/>
    </xf>
    <xf numFmtId="0" fontId="23" fillId="39" borderId="20" xfId="0" applyFont="1" applyFill="1" applyBorder="1" applyAlignment="1">
      <alignment horizontal="left" vertical="center" wrapText="1" indent="1"/>
    </xf>
    <xf numFmtId="0" fontId="15" fillId="0" borderId="0" xfId="0" applyFont="1" applyFill="1" applyAlignment="1">
      <alignment horizontal="center"/>
    </xf>
    <xf numFmtId="0" fontId="17" fillId="38" borderId="19" xfId="0" applyFont="1" applyFill="1" applyBorder="1" applyAlignment="1">
      <alignment horizontal="center"/>
    </xf>
    <xf numFmtId="0" fontId="17" fillId="38" borderId="19" xfId="0" applyFont="1" applyFill="1" applyBorder="1" applyAlignment="1">
      <alignment horizontal="center" vertical="center" wrapText="1"/>
    </xf>
    <xf numFmtId="0" fontId="24" fillId="38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2" fontId="25" fillId="0" borderId="0" xfId="6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7" fillId="41" borderId="11" xfId="0" applyFont="1" applyFill="1" applyBorder="1" applyAlignment="1">
      <alignment horizontal="center" vertical="center" wrapText="1"/>
    </xf>
    <xf numFmtId="0" fontId="27" fillId="41" borderId="21" xfId="0" applyFont="1" applyFill="1" applyBorder="1" applyAlignment="1">
      <alignment horizontal="center" vertical="center" wrapText="1"/>
    </xf>
    <xf numFmtId="0" fontId="27" fillId="41" borderId="20" xfId="0" applyFont="1" applyFill="1" applyBorder="1" applyAlignment="1">
      <alignment horizontal="center" vertical="center" wrapText="1"/>
    </xf>
    <xf numFmtId="0" fontId="27" fillId="41" borderId="22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39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7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left" vertical="center" wrapText="1" indent="1"/>
    </xf>
    <xf numFmtId="0" fontId="23" fillId="34" borderId="20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wrapText="1"/>
    </xf>
    <xf numFmtId="0" fontId="23" fillId="34" borderId="21" xfId="0" applyFont="1" applyFill="1" applyBorder="1" applyAlignment="1">
      <alignment horizontal="left" vertical="center" wrapText="1" indent="1"/>
    </xf>
    <xf numFmtId="0" fontId="11" fillId="0" borderId="21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22" fillId="34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2" fontId="25" fillId="0" borderId="0" xfId="6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9" fillId="34" borderId="3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33" fillId="7" borderId="15" xfId="0" applyFont="1" applyFill="1" applyBorder="1" applyAlignment="1">
      <alignment horizontal="center" vertical="center"/>
    </xf>
    <xf numFmtId="0" fontId="33" fillId="7" borderId="26" xfId="0" applyFont="1" applyFill="1" applyBorder="1" applyAlignment="1">
      <alignment horizontal="center" vertical="center"/>
    </xf>
    <xf numFmtId="0" fontId="33" fillId="7" borderId="26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/>
    </xf>
    <xf numFmtId="0" fontId="0" fillId="7" borderId="35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/>
    </xf>
    <xf numFmtId="172" fontId="25" fillId="0" borderId="25" xfId="60" applyNumberFormat="1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172" fontId="25" fillId="0" borderId="39" xfId="60" applyNumberFormat="1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69" fillId="4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1" fillId="44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5" fillId="42" borderId="40" xfId="0" applyFont="1" applyFill="1" applyBorder="1" applyAlignment="1">
      <alignment horizontal="center" vertical="center" wrapText="1"/>
    </xf>
    <xf numFmtId="0" fontId="5" fillId="42" borderId="4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6" fillId="34" borderId="42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70" fillId="43" borderId="40" xfId="0" applyFont="1" applyFill="1" applyBorder="1" applyAlignment="1">
      <alignment horizontal="center" vertical="top" wrapText="1"/>
    </xf>
    <xf numFmtId="0" fontId="70" fillId="43" borderId="4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2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SheetLayoutView="115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7" sqref="J7"/>
    </sheetView>
  </sheetViews>
  <sheetFormatPr defaultColWidth="9.140625" defaultRowHeight="12.75"/>
  <cols>
    <col min="1" max="1" width="14.8515625" style="0" customWidth="1"/>
    <col min="2" max="2" width="6.421875" style="0" customWidth="1"/>
    <col min="3" max="3" width="5.421875" style="0" customWidth="1"/>
    <col min="4" max="4" width="18.421875" style="0" customWidth="1"/>
    <col min="5" max="5" width="16.8515625" style="0" customWidth="1"/>
    <col min="6" max="6" width="9.421875" style="0" customWidth="1"/>
    <col min="7" max="7" width="33.140625" style="0" customWidth="1"/>
    <col min="8" max="8" width="9.421875" style="0" customWidth="1"/>
    <col min="10" max="13" width="9.140625" style="3" customWidth="1"/>
    <col min="14" max="14" width="9.57421875" style="3" customWidth="1"/>
    <col min="15" max="15" width="1.421875" style="0" customWidth="1"/>
    <col min="16" max="16" width="11.140625" style="0" customWidth="1"/>
    <col min="17" max="17" width="1.421875" style="1" customWidth="1"/>
  </cols>
  <sheetData>
    <row r="1" spans="3:17" ht="32.25" customHeight="1">
      <c r="C1" s="136" t="s">
        <v>64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"/>
      <c r="P1" s="1"/>
      <c r="Q1"/>
    </row>
    <row r="2" spans="4:16" s="2" customFormat="1" ht="22.5" customHeight="1" thickBot="1">
      <c r="D2" s="146" t="s">
        <v>109</v>
      </c>
      <c r="E2" s="146"/>
      <c r="F2" s="146"/>
      <c r="G2" s="3"/>
      <c r="H2" s="38" t="s">
        <v>0</v>
      </c>
      <c r="I2" s="137" t="s">
        <v>34</v>
      </c>
      <c r="J2" s="137"/>
      <c r="K2" s="137"/>
      <c r="L2" s="137"/>
      <c r="M2" s="137"/>
      <c r="N2" s="137"/>
      <c r="O2" s="1"/>
      <c r="P2" s="4"/>
    </row>
    <row r="3" spans="2:16" s="2" customFormat="1" ht="17.25" customHeight="1">
      <c r="B3" s="29" t="s">
        <v>34</v>
      </c>
      <c r="H3" s="39" t="s">
        <v>49</v>
      </c>
      <c r="I3" s="5" t="s">
        <v>2</v>
      </c>
      <c r="J3" s="5" t="s">
        <v>3</v>
      </c>
      <c r="K3" s="5" t="s">
        <v>4</v>
      </c>
      <c r="L3" s="5" t="s">
        <v>5</v>
      </c>
      <c r="M3" s="5" t="s">
        <v>6</v>
      </c>
      <c r="N3" s="6" t="s">
        <v>1</v>
      </c>
      <c r="O3" s="1"/>
      <c r="P3" s="138" t="s">
        <v>51</v>
      </c>
    </row>
    <row r="4" spans="2:17" ht="18" customHeight="1" thickBot="1">
      <c r="B4" s="139" t="s">
        <v>7</v>
      </c>
      <c r="C4" s="141" t="s">
        <v>35</v>
      </c>
      <c r="D4" s="143" t="s">
        <v>45</v>
      </c>
      <c r="E4" s="143"/>
      <c r="F4" s="143"/>
      <c r="G4" s="143"/>
      <c r="H4" s="30" t="s">
        <v>50</v>
      </c>
      <c r="I4" s="7">
        <v>12</v>
      </c>
      <c r="J4" s="8">
        <v>12</v>
      </c>
      <c r="K4" s="8">
        <v>14</v>
      </c>
      <c r="L4" s="8">
        <v>13</v>
      </c>
      <c r="M4" s="8">
        <v>21</v>
      </c>
      <c r="N4" s="9">
        <f>SUM(I4:M4)</f>
        <v>72</v>
      </c>
      <c r="O4" s="1"/>
      <c r="P4" s="138"/>
      <c r="Q4"/>
    </row>
    <row r="5" spans="1:17" ht="18" customHeight="1" thickBot="1">
      <c r="A5" s="10" t="s">
        <v>89</v>
      </c>
      <c r="B5" s="140"/>
      <c r="C5" s="142"/>
      <c r="D5" s="10" t="s">
        <v>46</v>
      </c>
      <c r="E5" s="10" t="s">
        <v>47</v>
      </c>
      <c r="F5" s="10" t="s">
        <v>48</v>
      </c>
      <c r="G5" s="10" t="s">
        <v>48</v>
      </c>
      <c r="H5" s="31" t="s">
        <v>8</v>
      </c>
      <c r="I5" s="144" t="s">
        <v>9</v>
      </c>
      <c r="J5" s="145"/>
      <c r="K5" s="145"/>
      <c r="L5" s="145"/>
      <c r="M5" s="145"/>
      <c r="N5" s="11"/>
      <c r="O5" s="1"/>
      <c r="P5" s="37">
        <f>16+N4</f>
        <v>88</v>
      </c>
      <c r="Q5"/>
    </row>
    <row r="6" spans="1:17" ht="32.25" customHeight="1" thickBot="1">
      <c r="A6" s="45" t="s">
        <v>102</v>
      </c>
      <c r="B6" s="12"/>
      <c r="C6" s="40" t="s">
        <v>56</v>
      </c>
      <c r="D6" s="35" t="s">
        <v>76</v>
      </c>
      <c r="E6" s="14" t="s">
        <v>82</v>
      </c>
      <c r="F6" s="49" t="s">
        <v>110</v>
      </c>
      <c r="G6" s="51" t="s">
        <v>87</v>
      </c>
      <c r="H6" s="32">
        <v>6.300000000000001</v>
      </c>
      <c r="I6" s="41"/>
      <c r="J6" s="16"/>
      <c r="K6" s="16"/>
      <c r="L6" s="16"/>
      <c r="M6" s="16"/>
      <c r="N6" s="33">
        <f aca="true" t="shared" si="0" ref="N6:N21">SUM(I6:M6)</f>
        <v>0</v>
      </c>
      <c r="O6" s="42"/>
      <c r="P6" s="34">
        <f aca="true" t="shared" si="1" ref="P6:P21">N6+H6</f>
        <v>6.300000000000001</v>
      </c>
      <c r="Q6" s="43"/>
    </row>
    <row r="7" spans="1:17" ht="32.25" customHeight="1" thickBot="1">
      <c r="A7" s="45" t="s">
        <v>103</v>
      </c>
      <c r="B7" s="12"/>
      <c r="C7" s="40" t="s">
        <v>62</v>
      </c>
      <c r="D7" s="35" t="s">
        <v>77</v>
      </c>
      <c r="E7" s="14" t="s">
        <v>57</v>
      </c>
      <c r="F7" s="49" t="s">
        <v>106</v>
      </c>
      <c r="G7" s="51" t="s">
        <v>58</v>
      </c>
      <c r="H7" s="32">
        <v>6</v>
      </c>
      <c r="I7" s="44"/>
      <c r="J7" s="16"/>
      <c r="K7" s="16"/>
      <c r="L7" s="16"/>
      <c r="M7" s="16"/>
      <c r="N7" s="33">
        <f t="shared" si="0"/>
        <v>0</v>
      </c>
      <c r="O7" s="42"/>
      <c r="P7" s="34">
        <f t="shared" si="1"/>
        <v>6</v>
      </c>
      <c r="Q7" s="43"/>
    </row>
    <row r="8" spans="1:17" ht="32.25" customHeight="1" thickBot="1">
      <c r="A8" s="45" t="s">
        <v>90</v>
      </c>
      <c r="B8" s="12"/>
      <c r="C8" s="40" t="s">
        <v>10</v>
      </c>
      <c r="D8" s="35" t="s">
        <v>65</v>
      </c>
      <c r="E8" s="14" t="s">
        <v>80</v>
      </c>
      <c r="F8" s="49" t="s">
        <v>106</v>
      </c>
      <c r="G8" s="51" t="s">
        <v>84</v>
      </c>
      <c r="H8" s="32">
        <v>8.15</v>
      </c>
      <c r="I8" s="44"/>
      <c r="J8" s="16"/>
      <c r="K8" s="16"/>
      <c r="L8" s="16"/>
      <c r="M8" s="16"/>
      <c r="N8" s="33">
        <f t="shared" si="0"/>
        <v>0</v>
      </c>
      <c r="O8" s="42"/>
      <c r="P8" s="34">
        <f t="shared" si="1"/>
        <v>8.15</v>
      </c>
      <c r="Q8" s="43"/>
    </row>
    <row r="9" spans="1:17" ht="32.25" customHeight="1" thickBot="1">
      <c r="A9" s="45" t="s">
        <v>94</v>
      </c>
      <c r="B9" s="12"/>
      <c r="C9" s="40" t="s">
        <v>22</v>
      </c>
      <c r="D9" s="35" t="s">
        <v>68</v>
      </c>
      <c r="E9" s="14" t="s">
        <v>82</v>
      </c>
      <c r="F9" s="49" t="s">
        <v>110</v>
      </c>
      <c r="G9" s="51" t="s">
        <v>87</v>
      </c>
      <c r="H9" s="32">
        <v>7.5</v>
      </c>
      <c r="I9" s="44"/>
      <c r="J9" s="16"/>
      <c r="K9" s="16"/>
      <c r="L9" s="16"/>
      <c r="M9" s="16"/>
      <c r="N9" s="33">
        <f t="shared" si="0"/>
        <v>0</v>
      </c>
      <c r="O9" s="42"/>
      <c r="P9" s="34">
        <f t="shared" si="1"/>
        <v>7.5</v>
      </c>
      <c r="Q9" s="43"/>
    </row>
    <row r="10" spans="1:17" ht="32.25" customHeight="1" thickBot="1">
      <c r="A10" s="45" t="s">
        <v>101</v>
      </c>
      <c r="B10" s="12"/>
      <c r="C10" s="40" t="s">
        <v>61</v>
      </c>
      <c r="D10" s="35" t="s">
        <v>75</v>
      </c>
      <c r="E10" s="14" t="s">
        <v>57</v>
      </c>
      <c r="F10" s="49" t="s">
        <v>106</v>
      </c>
      <c r="G10" s="51" t="s">
        <v>58</v>
      </c>
      <c r="H10" s="32">
        <v>6.4</v>
      </c>
      <c r="I10" s="44"/>
      <c r="J10" s="16"/>
      <c r="K10" s="16"/>
      <c r="L10" s="16"/>
      <c r="M10" s="16"/>
      <c r="N10" s="33">
        <f t="shared" si="0"/>
        <v>0</v>
      </c>
      <c r="O10" s="42"/>
      <c r="P10" s="34">
        <f t="shared" si="1"/>
        <v>6.4</v>
      </c>
      <c r="Q10" s="43"/>
    </row>
    <row r="11" spans="1:17" ht="32.25" customHeight="1" thickBot="1">
      <c r="A11" s="45" t="s">
        <v>93</v>
      </c>
      <c r="B11" s="12"/>
      <c r="C11" s="40" t="s">
        <v>11</v>
      </c>
      <c r="D11" s="35" t="s">
        <v>67</v>
      </c>
      <c r="E11" s="14" t="s">
        <v>41</v>
      </c>
      <c r="F11" s="49" t="s">
        <v>108</v>
      </c>
      <c r="G11" s="51" t="s">
        <v>42</v>
      </c>
      <c r="H11" s="32">
        <v>7.6000000000000005</v>
      </c>
      <c r="I11" s="44"/>
      <c r="J11" s="16"/>
      <c r="K11" s="16"/>
      <c r="L11" s="16"/>
      <c r="M11" s="16"/>
      <c r="N11" s="33">
        <f t="shared" si="0"/>
        <v>0</v>
      </c>
      <c r="O11" s="42"/>
      <c r="P11" s="34">
        <f t="shared" si="1"/>
        <v>7.6000000000000005</v>
      </c>
      <c r="Q11" s="43"/>
    </row>
    <row r="12" spans="1:17" ht="32.25" customHeight="1" thickBot="1">
      <c r="A12" s="45" t="s">
        <v>96</v>
      </c>
      <c r="B12" s="12"/>
      <c r="C12" s="40" t="s">
        <v>25</v>
      </c>
      <c r="D12" s="35" t="s">
        <v>70</v>
      </c>
      <c r="E12" s="14" t="s">
        <v>41</v>
      </c>
      <c r="F12" s="49" t="s">
        <v>108</v>
      </c>
      <c r="G12" s="51" t="s">
        <v>42</v>
      </c>
      <c r="H12" s="32">
        <v>7.15</v>
      </c>
      <c r="I12" s="44"/>
      <c r="J12" s="16"/>
      <c r="K12" s="16"/>
      <c r="L12" s="16"/>
      <c r="M12" s="16"/>
      <c r="N12" s="33">
        <f t="shared" si="0"/>
        <v>0</v>
      </c>
      <c r="O12" s="42"/>
      <c r="P12" s="34">
        <f t="shared" si="1"/>
        <v>7.15</v>
      </c>
      <c r="Q12" s="43"/>
    </row>
    <row r="13" spans="1:17" ht="32.25" customHeight="1" thickBot="1">
      <c r="A13" s="45" t="s">
        <v>100</v>
      </c>
      <c r="B13" s="12"/>
      <c r="C13" s="40" t="s">
        <v>60</v>
      </c>
      <c r="D13" s="36" t="s">
        <v>74</v>
      </c>
      <c r="E13" s="14" t="s">
        <v>41</v>
      </c>
      <c r="F13" s="50" t="s">
        <v>108</v>
      </c>
      <c r="G13" s="52" t="s">
        <v>42</v>
      </c>
      <c r="H13" s="32">
        <v>6.6000000000000005</v>
      </c>
      <c r="I13" s="44"/>
      <c r="J13" s="16"/>
      <c r="K13" s="16"/>
      <c r="L13" s="16"/>
      <c r="M13" s="16"/>
      <c r="N13" s="33">
        <f t="shared" si="0"/>
        <v>0</v>
      </c>
      <c r="O13" s="42"/>
      <c r="P13" s="34">
        <f t="shared" si="1"/>
        <v>6.6000000000000005</v>
      </c>
      <c r="Q13" s="43"/>
    </row>
    <row r="14" spans="1:17" ht="32.25" customHeight="1" thickBot="1">
      <c r="A14" s="45" t="s">
        <v>99</v>
      </c>
      <c r="B14" s="12"/>
      <c r="C14" s="40" t="s">
        <v>29</v>
      </c>
      <c r="D14" s="36" t="s">
        <v>73</v>
      </c>
      <c r="E14" s="14" t="s">
        <v>38</v>
      </c>
      <c r="F14" s="50" t="s">
        <v>106</v>
      </c>
      <c r="G14" s="52" t="s">
        <v>52</v>
      </c>
      <c r="H14" s="32">
        <v>6.65</v>
      </c>
      <c r="I14" s="44"/>
      <c r="J14" s="16"/>
      <c r="K14" s="16"/>
      <c r="L14" s="16"/>
      <c r="M14" s="16"/>
      <c r="N14" s="33">
        <f t="shared" si="0"/>
        <v>0</v>
      </c>
      <c r="O14" s="42"/>
      <c r="P14" s="34">
        <f t="shared" si="1"/>
        <v>6.65</v>
      </c>
      <c r="Q14" s="43"/>
    </row>
    <row r="15" spans="1:17" ht="32.25" customHeight="1" thickBot="1">
      <c r="A15" s="45" t="s">
        <v>97</v>
      </c>
      <c r="B15" s="12"/>
      <c r="C15" s="40" t="s">
        <v>28</v>
      </c>
      <c r="D15" s="36" t="s">
        <v>71</v>
      </c>
      <c r="E15" s="14" t="s">
        <v>83</v>
      </c>
      <c r="F15" s="50" t="s">
        <v>111</v>
      </c>
      <c r="G15" s="52" t="s">
        <v>88</v>
      </c>
      <c r="H15" s="32">
        <v>6.95</v>
      </c>
      <c r="I15" s="44"/>
      <c r="J15" s="16"/>
      <c r="K15" s="16"/>
      <c r="L15" s="16"/>
      <c r="M15" s="16"/>
      <c r="N15" s="33">
        <f t="shared" si="0"/>
        <v>0</v>
      </c>
      <c r="O15" s="42"/>
      <c r="P15" s="34">
        <f t="shared" si="1"/>
        <v>6.95</v>
      </c>
      <c r="Q15" s="43"/>
    </row>
    <row r="16" spans="1:17" ht="32.25" customHeight="1" thickBot="1">
      <c r="A16" s="45" t="s">
        <v>92</v>
      </c>
      <c r="B16" s="12"/>
      <c r="C16" s="40" t="s">
        <v>17</v>
      </c>
      <c r="D16" s="36" t="s">
        <v>112</v>
      </c>
      <c r="E16" s="14" t="s">
        <v>81</v>
      </c>
      <c r="F16" s="50" t="s">
        <v>106</v>
      </c>
      <c r="G16" s="52" t="s">
        <v>86</v>
      </c>
      <c r="H16" s="32">
        <v>7.95</v>
      </c>
      <c r="I16" s="44"/>
      <c r="J16" s="16"/>
      <c r="K16" s="16"/>
      <c r="L16" s="16"/>
      <c r="M16" s="16"/>
      <c r="N16" s="33">
        <f t="shared" si="0"/>
        <v>0</v>
      </c>
      <c r="O16" s="42"/>
      <c r="P16" s="34">
        <f t="shared" si="1"/>
        <v>7.95</v>
      </c>
      <c r="Q16" s="43"/>
    </row>
    <row r="17" spans="1:17" ht="32.25" customHeight="1" thickBot="1">
      <c r="A17" s="45" t="s">
        <v>104</v>
      </c>
      <c r="B17" s="12"/>
      <c r="C17" s="40" t="s">
        <v>59</v>
      </c>
      <c r="D17" s="36" t="s">
        <v>78</v>
      </c>
      <c r="E17" s="14" t="s">
        <v>57</v>
      </c>
      <c r="F17" s="50" t="s">
        <v>106</v>
      </c>
      <c r="G17" s="52" t="s">
        <v>58</v>
      </c>
      <c r="H17" s="32">
        <v>5.9</v>
      </c>
      <c r="I17" s="44"/>
      <c r="J17" s="16"/>
      <c r="K17" s="16"/>
      <c r="L17" s="16"/>
      <c r="M17" s="16"/>
      <c r="N17" s="33">
        <f t="shared" si="0"/>
        <v>0</v>
      </c>
      <c r="O17" s="42"/>
      <c r="P17" s="34">
        <f t="shared" si="1"/>
        <v>5.9</v>
      </c>
      <c r="Q17" s="43"/>
    </row>
    <row r="18" spans="1:17" ht="32.25" customHeight="1" thickBot="1">
      <c r="A18" s="46" t="s">
        <v>95</v>
      </c>
      <c r="B18" s="12"/>
      <c r="C18" s="40" t="s">
        <v>22</v>
      </c>
      <c r="D18" s="36" t="s">
        <v>69</v>
      </c>
      <c r="E18" s="14" t="s">
        <v>40</v>
      </c>
      <c r="F18" s="50" t="s">
        <v>107</v>
      </c>
      <c r="G18" s="51" t="s">
        <v>85</v>
      </c>
      <c r="H18" s="32">
        <v>7.5</v>
      </c>
      <c r="I18" s="44"/>
      <c r="J18" s="16"/>
      <c r="K18" s="16"/>
      <c r="L18" s="16"/>
      <c r="M18" s="16"/>
      <c r="N18" s="33">
        <f t="shared" si="0"/>
        <v>0</v>
      </c>
      <c r="O18" s="42"/>
      <c r="P18" s="34">
        <f t="shared" si="1"/>
        <v>7.5</v>
      </c>
      <c r="Q18" s="43"/>
    </row>
    <row r="19" spans="1:17" ht="32.25" customHeight="1" thickBot="1">
      <c r="A19" s="47" t="s">
        <v>98</v>
      </c>
      <c r="B19" s="12"/>
      <c r="C19" s="40" t="s">
        <v>18</v>
      </c>
      <c r="D19" s="36" t="s">
        <v>72</v>
      </c>
      <c r="E19" s="14" t="s">
        <v>38</v>
      </c>
      <c r="F19" s="50" t="s">
        <v>106</v>
      </c>
      <c r="G19" s="52" t="s">
        <v>52</v>
      </c>
      <c r="H19" s="32">
        <v>6.8500000000000005</v>
      </c>
      <c r="I19" s="41"/>
      <c r="J19" s="25"/>
      <c r="K19" s="25"/>
      <c r="L19" s="25"/>
      <c r="M19" s="25"/>
      <c r="N19" s="33">
        <f t="shared" si="0"/>
        <v>0</v>
      </c>
      <c r="O19" s="42"/>
      <c r="P19" s="34">
        <f t="shared" si="1"/>
        <v>6.8500000000000005</v>
      </c>
      <c r="Q19" s="43"/>
    </row>
    <row r="20" spans="1:17" ht="32.25" customHeight="1" thickBot="1">
      <c r="A20" s="45" t="s">
        <v>105</v>
      </c>
      <c r="B20" s="12"/>
      <c r="C20" s="40" t="s">
        <v>63</v>
      </c>
      <c r="D20" s="36" t="s">
        <v>79</v>
      </c>
      <c r="E20" s="14" t="s">
        <v>57</v>
      </c>
      <c r="F20" s="50" t="s">
        <v>106</v>
      </c>
      <c r="G20" s="52" t="s">
        <v>58</v>
      </c>
      <c r="H20" s="32">
        <v>5.8500000000000005</v>
      </c>
      <c r="I20" s="41"/>
      <c r="J20" s="25"/>
      <c r="K20" s="25"/>
      <c r="L20" s="25"/>
      <c r="M20" s="25"/>
      <c r="N20" s="33">
        <f t="shared" si="0"/>
        <v>0</v>
      </c>
      <c r="O20" s="42"/>
      <c r="P20" s="34">
        <f t="shared" si="1"/>
        <v>5.8500000000000005</v>
      </c>
      <c r="Q20" s="43"/>
    </row>
    <row r="21" spans="1:17" ht="32.25" customHeight="1" thickBot="1">
      <c r="A21" s="48" t="s">
        <v>91</v>
      </c>
      <c r="B21" s="12"/>
      <c r="C21" s="40" t="s">
        <v>14</v>
      </c>
      <c r="D21" s="36" t="s">
        <v>66</v>
      </c>
      <c r="E21" s="14" t="s">
        <v>40</v>
      </c>
      <c r="F21" s="50" t="s">
        <v>107</v>
      </c>
      <c r="G21" s="52" t="s">
        <v>85</v>
      </c>
      <c r="H21" s="32">
        <v>8</v>
      </c>
      <c r="I21" s="41"/>
      <c r="J21" s="25"/>
      <c r="K21" s="25"/>
      <c r="L21" s="25"/>
      <c r="M21" s="25"/>
      <c r="N21" s="33">
        <f t="shared" si="0"/>
        <v>0</v>
      </c>
      <c r="O21" s="42"/>
      <c r="P21" s="34">
        <f t="shared" si="1"/>
        <v>8</v>
      </c>
      <c r="Q21" s="43"/>
    </row>
  </sheetData>
  <sheetProtection/>
  <mergeCells count="8">
    <mergeCell ref="C1:N1"/>
    <mergeCell ref="I2:N2"/>
    <mergeCell ref="P3:P4"/>
    <mergeCell ref="B4:B5"/>
    <mergeCell ref="C4:C5"/>
    <mergeCell ref="D4:G4"/>
    <mergeCell ref="I5:M5"/>
    <mergeCell ref="D2:F2"/>
  </mergeCells>
  <printOptions horizontalCentered="1"/>
  <pageMargins left="0.5511811023622047" right="0.5511811023622047" top="0.6692913385826772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SheetLayoutView="115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6" sqref="A6:Q19"/>
    </sheetView>
  </sheetViews>
  <sheetFormatPr defaultColWidth="9.140625" defaultRowHeight="12.75"/>
  <cols>
    <col min="1" max="1" width="15.00390625" style="0" customWidth="1"/>
    <col min="2" max="2" width="6.421875" style="0" customWidth="1"/>
    <col min="3" max="3" width="5.421875" style="0" customWidth="1"/>
    <col min="4" max="4" width="16.421875" style="0" customWidth="1"/>
    <col min="5" max="5" width="16.8515625" style="0" customWidth="1"/>
    <col min="6" max="6" width="10.57421875" style="0" customWidth="1"/>
    <col min="7" max="7" width="30.421875" style="0" customWidth="1"/>
    <col min="8" max="8" width="9.421875" style="3" customWidth="1"/>
    <col min="9" max="13" width="9.00390625" style="3" customWidth="1"/>
    <col min="14" max="14" width="9.00390625" style="0" customWidth="1"/>
    <col min="15" max="15" width="9.57421875" style="0" customWidth="1"/>
    <col min="16" max="16" width="0.5625" style="1" customWidth="1"/>
    <col min="17" max="17" width="11.140625" style="1" customWidth="1"/>
    <col min="18" max="18" width="9.00390625" style="0" hidden="1" customWidth="1"/>
    <col min="19" max="19" width="32.140625" style="0" hidden="1" customWidth="1"/>
    <col min="20" max="20" width="2.8515625" style="0" customWidth="1"/>
  </cols>
  <sheetData>
    <row r="1" spans="3:15" ht="32.25" customHeight="1">
      <c r="C1" s="136" t="s">
        <v>113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4:17" s="2" customFormat="1" ht="24" customHeight="1" thickBot="1">
      <c r="D2" s="146" t="s">
        <v>148</v>
      </c>
      <c r="E2" s="146"/>
      <c r="F2" s="146"/>
      <c r="G2" s="3"/>
      <c r="H2" s="38" t="s">
        <v>0</v>
      </c>
      <c r="I2" s="137" t="s">
        <v>34</v>
      </c>
      <c r="J2" s="137"/>
      <c r="K2" s="137"/>
      <c r="L2" s="137"/>
      <c r="M2" s="137"/>
      <c r="N2" s="137"/>
      <c r="O2" s="137"/>
      <c r="P2" s="1"/>
      <c r="Q2" s="4"/>
    </row>
    <row r="3" spans="2:17" s="2" customFormat="1" ht="17.25" customHeight="1">
      <c r="B3" s="29" t="s">
        <v>34</v>
      </c>
      <c r="H3" s="39" t="s">
        <v>49</v>
      </c>
      <c r="I3" s="5" t="s">
        <v>2</v>
      </c>
      <c r="J3" s="5" t="s">
        <v>3</v>
      </c>
      <c r="K3" s="5" t="s">
        <v>4</v>
      </c>
      <c r="L3" s="5" t="s">
        <v>5</v>
      </c>
      <c r="M3" s="5" t="s">
        <v>6</v>
      </c>
      <c r="N3" s="5" t="s">
        <v>53</v>
      </c>
      <c r="O3" s="6" t="s">
        <v>1</v>
      </c>
      <c r="P3" s="1"/>
      <c r="Q3" s="138" t="s">
        <v>51</v>
      </c>
    </row>
    <row r="4" spans="2:17" ht="18" customHeight="1" thickBot="1">
      <c r="B4" s="139" t="s">
        <v>7</v>
      </c>
      <c r="C4" s="141" t="s">
        <v>35</v>
      </c>
      <c r="D4" s="143" t="s">
        <v>45</v>
      </c>
      <c r="E4" s="143"/>
      <c r="F4" s="143"/>
      <c r="G4" s="143"/>
      <c r="H4" s="30" t="s">
        <v>50</v>
      </c>
      <c r="I4" s="8">
        <v>10</v>
      </c>
      <c r="J4" s="8">
        <v>10</v>
      </c>
      <c r="K4" s="8">
        <v>10</v>
      </c>
      <c r="L4" s="8">
        <v>10</v>
      </c>
      <c r="M4" s="8">
        <v>10</v>
      </c>
      <c r="N4" s="8">
        <v>10</v>
      </c>
      <c r="O4" s="9">
        <f>SUM(I4:N4)</f>
        <v>60</v>
      </c>
      <c r="Q4" s="138"/>
    </row>
    <row r="5" spans="1:17" ht="18" customHeight="1" thickBot="1">
      <c r="A5" s="10" t="s">
        <v>89</v>
      </c>
      <c r="B5" s="140"/>
      <c r="C5" s="142"/>
      <c r="D5" s="10" t="s">
        <v>46</v>
      </c>
      <c r="E5" s="10" t="s">
        <v>47</v>
      </c>
      <c r="F5" s="10" t="s">
        <v>48</v>
      </c>
      <c r="G5" s="10" t="s">
        <v>48</v>
      </c>
      <c r="H5" s="31" t="s">
        <v>8</v>
      </c>
      <c r="I5" s="144" t="s">
        <v>9</v>
      </c>
      <c r="J5" s="145"/>
      <c r="K5" s="145"/>
      <c r="L5" s="145"/>
      <c r="M5" s="145"/>
      <c r="N5" s="145"/>
      <c r="O5" s="11"/>
      <c r="Q5" s="37">
        <f>12+O4</f>
        <v>72</v>
      </c>
    </row>
    <row r="6" spans="1:19" ht="33.75" customHeight="1" thickBot="1">
      <c r="A6" s="45" t="s">
        <v>136</v>
      </c>
      <c r="B6" s="12"/>
      <c r="C6" s="19" t="s">
        <v>17</v>
      </c>
      <c r="D6" s="35" t="s">
        <v>12</v>
      </c>
      <c r="E6" s="14" t="s">
        <v>40</v>
      </c>
      <c r="F6" s="50" t="s">
        <v>107</v>
      </c>
      <c r="G6" s="52" t="s">
        <v>85</v>
      </c>
      <c r="H6" s="32">
        <v>9.3</v>
      </c>
      <c r="I6" s="15"/>
      <c r="J6" s="16"/>
      <c r="K6" s="16"/>
      <c r="L6" s="16"/>
      <c r="M6" s="16"/>
      <c r="N6" s="16"/>
      <c r="O6" s="33">
        <f aca="true" t="shared" si="0" ref="O6:O19">SUM(I6:N6)</f>
        <v>0</v>
      </c>
      <c r="P6" s="20"/>
      <c r="Q6" s="34">
        <f aca="true" t="shared" si="1" ref="Q6:Q19">O6+H6</f>
        <v>9.3</v>
      </c>
      <c r="S6" s="17" t="s">
        <v>13</v>
      </c>
    </row>
    <row r="7" spans="1:19" ht="33.75" customHeight="1" thickBot="1">
      <c r="A7" s="45" t="s">
        <v>134</v>
      </c>
      <c r="B7" s="12"/>
      <c r="C7" s="13" t="s">
        <v>10</v>
      </c>
      <c r="D7" s="35" t="s">
        <v>114</v>
      </c>
      <c r="E7" s="14" t="s">
        <v>38</v>
      </c>
      <c r="F7" s="50" t="s">
        <v>106</v>
      </c>
      <c r="G7" s="52" t="s">
        <v>52</v>
      </c>
      <c r="H7" s="32">
        <v>11.200000000000001</v>
      </c>
      <c r="I7" s="15"/>
      <c r="J7" s="16"/>
      <c r="K7" s="16"/>
      <c r="L7" s="16"/>
      <c r="M7" s="16"/>
      <c r="N7" s="16"/>
      <c r="O7" s="33">
        <f t="shared" si="0"/>
        <v>0</v>
      </c>
      <c r="Q7" s="34">
        <f t="shared" si="1"/>
        <v>11.200000000000001</v>
      </c>
      <c r="S7" s="18" t="s">
        <v>16</v>
      </c>
    </row>
    <row r="8" spans="1:19" ht="33.75" customHeight="1" thickBot="1">
      <c r="A8" s="45" t="s">
        <v>144</v>
      </c>
      <c r="B8" s="21"/>
      <c r="C8" s="19" t="s">
        <v>60</v>
      </c>
      <c r="D8" s="35" t="s">
        <v>120</v>
      </c>
      <c r="E8" s="14" t="s">
        <v>125</v>
      </c>
      <c r="F8" s="50" t="s">
        <v>128</v>
      </c>
      <c r="G8" s="52" t="s">
        <v>133</v>
      </c>
      <c r="H8" s="32">
        <v>7.6000000000000005</v>
      </c>
      <c r="I8" s="15"/>
      <c r="J8" s="16"/>
      <c r="K8" s="16"/>
      <c r="L8" s="16"/>
      <c r="M8" s="16"/>
      <c r="N8" s="16"/>
      <c r="O8" s="33">
        <f t="shared" si="0"/>
        <v>0</v>
      </c>
      <c r="P8" s="20"/>
      <c r="Q8" s="34">
        <f t="shared" si="1"/>
        <v>7.6000000000000005</v>
      </c>
      <c r="S8" s="18" t="s">
        <v>19</v>
      </c>
    </row>
    <row r="9" spans="1:19" ht="33.75" customHeight="1" thickBot="1">
      <c r="A9" s="45" t="s">
        <v>138</v>
      </c>
      <c r="B9" s="12"/>
      <c r="C9" s="19" t="s">
        <v>22</v>
      </c>
      <c r="D9" s="35" t="s">
        <v>116</v>
      </c>
      <c r="E9" s="14" t="s">
        <v>81</v>
      </c>
      <c r="F9" s="50" t="s">
        <v>106</v>
      </c>
      <c r="G9" s="52" t="s">
        <v>130</v>
      </c>
      <c r="H9" s="32">
        <v>8.6</v>
      </c>
      <c r="I9" s="15"/>
      <c r="J9" s="16"/>
      <c r="K9" s="16"/>
      <c r="L9" s="16"/>
      <c r="M9" s="16"/>
      <c r="N9" s="16"/>
      <c r="O9" s="33">
        <f t="shared" si="0"/>
        <v>0</v>
      </c>
      <c r="P9" s="20"/>
      <c r="Q9" s="34">
        <f t="shared" si="1"/>
        <v>8.6</v>
      </c>
      <c r="S9" s="17" t="s">
        <v>21</v>
      </c>
    </row>
    <row r="10" spans="1:19" ht="33.75" customHeight="1" thickBot="1">
      <c r="A10" s="45" t="s">
        <v>135</v>
      </c>
      <c r="B10" s="12"/>
      <c r="C10" s="13" t="s">
        <v>14</v>
      </c>
      <c r="D10" s="35" t="s">
        <v>15</v>
      </c>
      <c r="E10" s="14" t="s">
        <v>40</v>
      </c>
      <c r="F10" s="50" t="s">
        <v>107</v>
      </c>
      <c r="G10" s="52" t="s">
        <v>85</v>
      </c>
      <c r="H10" s="32">
        <v>10.600000000000001</v>
      </c>
      <c r="I10" s="15"/>
      <c r="J10" s="16"/>
      <c r="K10" s="16"/>
      <c r="L10" s="16"/>
      <c r="M10" s="16"/>
      <c r="N10" s="16"/>
      <c r="O10" s="33">
        <f t="shared" si="0"/>
        <v>0</v>
      </c>
      <c r="Q10" s="34">
        <f t="shared" si="1"/>
        <v>10.600000000000001</v>
      </c>
      <c r="S10" s="18" t="s">
        <v>23</v>
      </c>
    </row>
    <row r="11" spans="1:19" ht="33.75" customHeight="1" thickBot="1">
      <c r="A11" s="45" t="s">
        <v>145</v>
      </c>
      <c r="B11" s="21"/>
      <c r="C11" s="19" t="s">
        <v>61</v>
      </c>
      <c r="D11" s="35" t="s">
        <v>121</v>
      </c>
      <c r="E11" s="14" t="s">
        <v>81</v>
      </c>
      <c r="F11" s="50" t="s">
        <v>106</v>
      </c>
      <c r="G11" s="52" t="s">
        <v>130</v>
      </c>
      <c r="H11" s="32">
        <v>7</v>
      </c>
      <c r="I11" s="15"/>
      <c r="J11" s="16"/>
      <c r="K11" s="16"/>
      <c r="L11" s="16"/>
      <c r="M11" s="16"/>
      <c r="N11" s="16"/>
      <c r="O11" s="33">
        <f t="shared" si="0"/>
        <v>0</v>
      </c>
      <c r="Q11" s="34">
        <f t="shared" si="1"/>
        <v>7</v>
      </c>
      <c r="S11" s="17" t="s">
        <v>24</v>
      </c>
    </row>
    <row r="12" spans="1:20" ht="33.75" customHeight="1" thickBot="1">
      <c r="A12" s="45" t="s">
        <v>141</v>
      </c>
      <c r="B12" s="21"/>
      <c r="C12" s="19" t="s">
        <v>28</v>
      </c>
      <c r="D12" s="35" t="s">
        <v>118</v>
      </c>
      <c r="E12" s="14" t="s">
        <v>124</v>
      </c>
      <c r="F12" s="50" t="s">
        <v>106</v>
      </c>
      <c r="G12" s="52" t="s">
        <v>131</v>
      </c>
      <c r="H12" s="32">
        <v>8.200000000000001</v>
      </c>
      <c r="I12" s="15"/>
      <c r="J12" s="16"/>
      <c r="K12" s="16"/>
      <c r="L12" s="16"/>
      <c r="M12" s="16"/>
      <c r="N12" s="16"/>
      <c r="O12" s="33">
        <f t="shared" si="0"/>
        <v>0</v>
      </c>
      <c r="Q12" s="34">
        <f t="shared" si="1"/>
        <v>8.200000000000001</v>
      </c>
      <c r="S12" s="22" t="s">
        <v>27</v>
      </c>
      <c r="T12" s="23"/>
    </row>
    <row r="13" spans="1:20" ht="33.75" customHeight="1" thickBot="1">
      <c r="A13" s="45" t="s">
        <v>143</v>
      </c>
      <c r="B13" s="21"/>
      <c r="C13" s="19" t="s">
        <v>29</v>
      </c>
      <c r="D13" s="36" t="s">
        <v>20</v>
      </c>
      <c r="E13" s="14" t="s">
        <v>39</v>
      </c>
      <c r="F13" s="50" t="s">
        <v>127</v>
      </c>
      <c r="G13" s="52" t="s">
        <v>132</v>
      </c>
      <c r="H13" s="32">
        <v>7.800000000000001</v>
      </c>
      <c r="I13" s="24"/>
      <c r="J13" s="25"/>
      <c r="K13" s="25"/>
      <c r="L13" s="25"/>
      <c r="M13" s="25"/>
      <c r="N13" s="25"/>
      <c r="O13" s="33">
        <f t="shared" si="0"/>
        <v>0</v>
      </c>
      <c r="Q13" s="34">
        <f t="shared" si="1"/>
        <v>7.800000000000001</v>
      </c>
      <c r="S13" s="22" t="s">
        <v>30</v>
      </c>
      <c r="T13" s="23"/>
    </row>
    <row r="14" spans="1:20" ht="33.75" customHeight="1" thickBot="1">
      <c r="A14" s="45" t="s">
        <v>137</v>
      </c>
      <c r="B14" s="12"/>
      <c r="C14" s="13" t="s">
        <v>11</v>
      </c>
      <c r="D14" s="35" t="s">
        <v>115</v>
      </c>
      <c r="E14" s="14" t="s">
        <v>81</v>
      </c>
      <c r="F14" s="50" t="s">
        <v>106</v>
      </c>
      <c r="G14" s="52" t="s">
        <v>130</v>
      </c>
      <c r="H14" s="32">
        <v>8.9</v>
      </c>
      <c r="I14" s="26"/>
      <c r="J14" s="27"/>
      <c r="K14" s="27"/>
      <c r="L14" s="27"/>
      <c r="M14" s="27"/>
      <c r="N14" s="27"/>
      <c r="O14" s="33">
        <f t="shared" si="0"/>
        <v>0</v>
      </c>
      <c r="Q14" s="34">
        <f t="shared" si="1"/>
        <v>8.9</v>
      </c>
      <c r="S14" s="28" t="s">
        <v>31</v>
      </c>
      <c r="T14" s="23"/>
    </row>
    <row r="15" spans="1:20" ht="33.75" customHeight="1" thickBot="1">
      <c r="A15" s="45" t="s">
        <v>139</v>
      </c>
      <c r="B15" s="12"/>
      <c r="C15" s="13" t="s">
        <v>22</v>
      </c>
      <c r="D15" s="36" t="s">
        <v>26</v>
      </c>
      <c r="E15" s="14" t="s">
        <v>43</v>
      </c>
      <c r="F15" s="50" t="s">
        <v>129</v>
      </c>
      <c r="G15" s="52" t="s">
        <v>36</v>
      </c>
      <c r="H15" s="32">
        <v>8.6</v>
      </c>
      <c r="I15" s="24"/>
      <c r="J15" s="25"/>
      <c r="K15" s="25"/>
      <c r="L15" s="25"/>
      <c r="M15" s="25"/>
      <c r="N15" s="25"/>
      <c r="O15" s="33">
        <f t="shared" si="0"/>
        <v>0</v>
      </c>
      <c r="Q15" s="34">
        <f t="shared" si="1"/>
        <v>8.6</v>
      </c>
      <c r="R15" t="s">
        <v>32</v>
      </c>
      <c r="S15" s="22" t="s">
        <v>33</v>
      </c>
      <c r="T15" s="23"/>
    </row>
    <row r="16" spans="1:20" ht="33.75" customHeight="1" thickBot="1">
      <c r="A16" s="45" t="s">
        <v>146</v>
      </c>
      <c r="B16" s="21"/>
      <c r="C16" s="19" t="s">
        <v>56</v>
      </c>
      <c r="D16" s="35" t="s">
        <v>122</v>
      </c>
      <c r="E16" s="14" t="s">
        <v>81</v>
      </c>
      <c r="F16" s="50" t="s">
        <v>106</v>
      </c>
      <c r="G16" s="52" t="s">
        <v>130</v>
      </c>
      <c r="H16" s="32">
        <v>6.800000000000001</v>
      </c>
      <c r="I16" s="26"/>
      <c r="J16" s="27"/>
      <c r="K16" s="27"/>
      <c r="L16" s="27"/>
      <c r="M16" s="27"/>
      <c r="N16" s="27"/>
      <c r="O16" s="33">
        <f t="shared" si="0"/>
        <v>0</v>
      </c>
      <c r="P16" s="20"/>
      <c r="Q16" s="34">
        <f t="shared" si="1"/>
        <v>6.800000000000001</v>
      </c>
      <c r="S16" s="28"/>
      <c r="T16" s="23"/>
    </row>
    <row r="17" spans="1:20" ht="33.75" customHeight="1" thickBot="1">
      <c r="A17" s="45" t="s">
        <v>142</v>
      </c>
      <c r="B17" s="21"/>
      <c r="C17" s="19" t="s">
        <v>18</v>
      </c>
      <c r="D17" s="36" t="s">
        <v>119</v>
      </c>
      <c r="E17" s="14" t="s">
        <v>54</v>
      </c>
      <c r="F17" s="50" t="s">
        <v>129</v>
      </c>
      <c r="G17" s="52" t="s">
        <v>55</v>
      </c>
      <c r="H17" s="32">
        <v>8.1</v>
      </c>
      <c r="I17" s="24"/>
      <c r="J17" s="25"/>
      <c r="K17" s="25"/>
      <c r="L17" s="25"/>
      <c r="M17" s="25"/>
      <c r="N17" s="25"/>
      <c r="O17" s="33">
        <f t="shared" si="0"/>
        <v>0</v>
      </c>
      <c r="P17" s="20"/>
      <c r="Q17" s="34">
        <f t="shared" si="1"/>
        <v>8.1</v>
      </c>
      <c r="S17" s="22"/>
      <c r="T17" s="23"/>
    </row>
    <row r="18" spans="1:20" ht="33.75" customHeight="1" thickBot="1">
      <c r="A18" s="45" t="s">
        <v>140</v>
      </c>
      <c r="B18" s="21"/>
      <c r="C18" s="19" t="s">
        <v>25</v>
      </c>
      <c r="D18" s="35" t="s">
        <v>117</v>
      </c>
      <c r="E18" s="14" t="s">
        <v>44</v>
      </c>
      <c r="F18" s="50" t="s">
        <v>106</v>
      </c>
      <c r="G18" s="52" t="s">
        <v>37</v>
      </c>
      <c r="H18" s="32">
        <v>8.4</v>
      </c>
      <c r="I18" s="26"/>
      <c r="J18" s="27"/>
      <c r="K18" s="27"/>
      <c r="L18" s="27"/>
      <c r="M18" s="27"/>
      <c r="N18" s="27"/>
      <c r="O18" s="33">
        <f t="shared" si="0"/>
        <v>0</v>
      </c>
      <c r="P18" s="20"/>
      <c r="Q18" s="34">
        <f t="shared" si="1"/>
        <v>8.4</v>
      </c>
      <c r="S18" s="28"/>
      <c r="T18" s="23"/>
    </row>
    <row r="19" spans="1:20" ht="33.75" customHeight="1" thickBot="1">
      <c r="A19" s="45" t="s">
        <v>147</v>
      </c>
      <c r="B19" s="21"/>
      <c r="C19" s="19" t="s">
        <v>56</v>
      </c>
      <c r="D19" s="36" t="s">
        <v>123</v>
      </c>
      <c r="E19" s="14" t="s">
        <v>126</v>
      </c>
      <c r="F19" s="50" t="s">
        <v>106</v>
      </c>
      <c r="G19" s="52" t="s">
        <v>58</v>
      </c>
      <c r="H19" s="32">
        <v>6.800000000000001</v>
      </c>
      <c r="I19" s="24"/>
      <c r="J19" s="25"/>
      <c r="K19" s="25"/>
      <c r="L19" s="25"/>
      <c r="M19" s="25"/>
      <c r="N19" s="25"/>
      <c r="O19" s="33">
        <f t="shared" si="0"/>
        <v>0</v>
      </c>
      <c r="Q19" s="34">
        <f t="shared" si="1"/>
        <v>6.800000000000001</v>
      </c>
      <c r="S19" s="22"/>
      <c r="T19" s="23"/>
    </row>
  </sheetData>
  <sheetProtection/>
  <mergeCells count="8">
    <mergeCell ref="C1:O1"/>
    <mergeCell ref="Q3:Q4"/>
    <mergeCell ref="B4:B5"/>
    <mergeCell ref="C4:C5"/>
    <mergeCell ref="I5:N5"/>
    <mergeCell ref="D4:G4"/>
    <mergeCell ref="I2:O2"/>
    <mergeCell ref="D2:F2"/>
  </mergeCells>
  <printOptions horizontalCentered="1"/>
  <pageMargins left="0.5511811023622047" right="0.5511811023622047" top="0.708661417322834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SheetLayoutView="11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6.421875" style="1" customWidth="1"/>
    <col min="2" max="2" width="5.421875" style="1" customWidth="1"/>
    <col min="3" max="3" width="17.421875" style="1" customWidth="1"/>
    <col min="4" max="4" width="16.8515625" style="1" customWidth="1"/>
    <col min="5" max="5" width="10.421875" style="1" customWidth="1"/>
    <col min="6" max="6" width="27.421875" style="1" customWidth="1"/>
    <col min="7" max="7" width="9.421875" style="1" customWidth="1"/>
    <col min="8" max="8" width="7.8515625" style="1" customWidth="1"/>
    <col min="9" max="13" width="7.8515625" style="54" customWidth="1"/>
    <col min="14" max="14" width="9.421875" style="54" customWidth="1"/>
    <col min="15" max="15" width="1.421875" style="1" customWidth="1"/>
    <col min="16" max="16" width="10.57421875" style="1" customWidth="1"/>
    <col min="17" max="17" width="1.421875" style="1" customWidth="1"/>
    <col min="18" max="16384" width="9.00390625" style="1" customWidth="1"/>
  </cols>
  <sheetData>
    <row r="1" spans="2:14" ht="32.25" customHeight="1">
      <c r="B1" s="147" t="s">
        <v>150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2:14" ht="14.2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6" s="53" customFormat="1" ht="22.5" customHeight="1" thickBot="1">
      <c r="B3" s="150" t="s">
        <v>152</v>
      </c>
      <c r="C3" s="150"/>
      <c r="D3" s="150"/>
      <c r="E3" s="150"/>
      <c r="F3" s="151"/>
      <c r="G3" s="55" t="s">
        <v>0</v>
      </c>
      <c r="H3" s="148" t="s">
        <v>34</v>
      </c>
      <c r="I3" s="148"/>
      <c r="J3" s="148"/>
      <c r="K3" s="148"/>
      <c r="L3" s="148"/>
      <c r="M3" s="148"/>
      <c r="N3" s="148"/>
      <c r="O3" s="1"/>
      <c r="P3" s="4"/>
    </row>
    <row r="4" spans="1:16" s="53" customFormat="1" ht="28.5" customHeight="1">
      <c r="A4" s="135" t="s">
        <v>34</v>
      </c>
      <c r="B4" s="96"/>
      <c r="C4" s="96"/>
      <c r="D4" s="96"/>
      <c r="E4" s="96"/>
      <c r="F4" s="96"/>
      <c r="G4" s="56" t="s">
        <v>49</v>
      </c>
      <c r="H4" s="109" t="s">
        <v>2</v>
      </c>
      <c r="I4" s="110" t="s">
        <v>3</v>
      </c>
      <c r="J4" s="110" t="s">
        <v>4</v>
      </c>
      <c r="K4" s="110" t="s">
        <v>5</v>
      </c>
      <c r="L4" s="110" t="s">
        <v>6</v>
      </c>
      <c r="M4" s="110" t="s">
        <v>53</v>
      </c>
      <c r="N4" s="120" t="s">
        <v>1</v>
      </c>
      <c r="O4" s="20"/>
      <c r="P4" s="149" t="s">
        <v>51</v>
      </c>
    </row>
    <row r="5" spans="1:16" ht="18" customHeight="1" thickBot="1">
      <c r="A5" s="152" t="s">
        <v>7</v>
      </c>
      <c r="B5" s="154" t="s">
        <v>35</v>
      </c>
      <c r="C5" s="156" t="s">
        <v>45</v>
      </c>
      <c r="D5" s="156"/>
      <c r="E5" s="156"/>
      <c r="F5" s="156"/>
      <c r="G5" s="57" t="s">
        <v>50</v>
      </c>
      <c r="H5" s="58">
        <v>8</v>
      </c>
      <c r="I5" s="59">
        <v>15</v>
      </c>
      <c r="J5" s="59">
        <v>8</v>
      </c>
      <c r="K5" s="59">
        <v>9</v>
      </c>
      <c r="L5" s="59">
        <v>10</v>
      </c>
      <c r="M5" s="59">
        <v>10</v>
      </c>
      <c r="N5" s="119">
        <f>SUM(H5:M5)</f>
        <v>60</v>
      </c>
      <c r="O5" s="20"/>
      <c r="P5" s="149"/>
    </row>
    <row r="6" spans="1:16" ht="18" customHeight="1">
      <c r="A6" s="153"/>
      <c r="B6" s="155"/>
      <c r="C6" s="98" t="s">
        <v>46</v>
      </c>
      <c r="D6" s="98" t="s">
        <v>47</v>
      </c>
      <c r="E6" s="98" t="s">
        <v>48</v>
      </c>
      <c r="F6" s="99" t="s">
        <v>48</v>
      </c>
      <c r="G6" s="100" t="s">
        <v>8</v>
      </c>
      <c r="H6" s="157" t="s">
        <v>9</v>
      </c>
      <c r="I6" s="158"/>
      <c r="J6" s="158"/>
      <c r="K6" s="158"/>
      <c r="L6" s="158"/>
      <c r="M6" s="101"/>
      <c r="N6" s="80"/>
      <c r="O6" s="80"/>
      <c r="P6" s="102">
        <f>14.4+N5</f>
        <v>74.4</v>
      </c>
    </row>
    <row r="7" spans="1:17" ht="43.5" customHeight="1" thickBot="1">
      <c r="A7" s="107" t="s">
        <v>10</v>
      </c>
      <c r="B7" s="60" t="s">
        <v>10</v>
      </c>
      <c r="C7" s="69" t="s">
        <v>175</v>
      </c>
      <c r="D7" s="74" t="s">
        <v>185</v>
      </c>
      <c r="E7" s="85" t="s">
        <v>181</v>
      </c>
      <c r="F7" s="103" t="s">
        <v>183</v>
      </c>
      <c r="G7" s="133">
        <v>11.9</v>
      </c>
      <c r="H7" s="63">
        <v>6</v>
      </c>
      <c r="I7" s="67">
        <v>11.5</v>
      </c>
      <c r="J7" s="67">
        <v>7</v>
      </c>
      <c r="K7" s="67">
        <v>9</v>
      </c>
      <c r="L7" s="67">
        <v>10</v>
      </c>
      <c r="M7" s="67">
        <v>7</v>
      </c>
      <c r="N7" s="121">
        <f aca="true" t="shared" si="0" ref="N7:N15">SUM(H7:M7)</f>
        <v>50.5</v>
      </c>
      <c r="O7" s="42"/>
      <c r="P7" s="34">
        <f aca="true" t="shared" si="1" ref="P7:P15">N7+G7</f>
        <v>62.4</v>
      </c>
      <c r="Q7" s="43"/>
    </row>
    <row r="8" spans="1:17" ht="43.5" customHeight="1" thickBot="1">
      <c r="A8" s="108" t="s">
        <v>14</v>
      </c>
      <c r="B8" s="60" t="s">
        <v>14</v>
      </c>
      <c r="C8" s="68" t="s">
        <v>176</v>
      </c>
      <c r="D8" s="61" t="s">
        <v>41</v>
      </c>
      <c r="E8" s="95" t="s">
        <v>108</v>
      </c>
      <c r="F8" s="66" t="s">
        <v>168</v>
      </c>
      <c r="G8" s="133">
        <v>8.200000000000001</v>
      </c>
      <c r="H8" s="65">
        <v>3</v>
      </c>
      <c r="I8" s="64">
        <v>9</v>
      </c>
      <c r="J8" s="64">
        <v>3</v>
      </c>
      <c r="K8" s="64">
        <v>9</v>
      </c>
      <c r="L8" s="64">
        <v>10</v>
      </c>
      <c r="M8" s="67">
        <v>7</v>
      </c>
      <c r="N8" s="121">
        <f t="shared" si="0"/>
        <v>41</v>
      </c>
      <c r="O8" s="42"/>
      <c r="P8" s="34">
        <f t="shared" si="1"/>
        <v>49.2</v>
      </c>
      <c r="Q8" s="43"/>
    </row>
    <row r="9" spans="1:17" ht="43.5" customHeight="1" thickBot="1">
      <c r="A9" s="108" t="s">
        <v>17</v>
      </c>
      <c r="B9" s="60" t="s">
        <v>11</v>
      </c>
      <c r="C9" s="68" t="s">
        <v>188</v>
      </c>
      <c r="D9" s="61" t="s">
        <v>41</v>
      </c>
      <c r="E9" s="95" t="s">
        <v>108</v>
      </c>
      <c r="F9" s="62" t="s">
        <v>168</v>
      </c>
      <c r="G9" s="133">
        <v>7</v>
      </c>
      <c r="H9" s="65">
        <v>3</v>
      </c>
      <c r="I9" s="64">
        <v>5.5</v>
      </c>
      <c r="J9" s="64">
        <v>4</v>
      </c>
      <c r="K9" s="64">
        <v>6</v>
      </c>
      <c r="L9" s="64">
        <v>7</v>
      </c>
      <c r="M9" s="67">
        <v>6</v>
      </c>
      <c r="N9" s="121">
        <f t="shared" si="0"/>
        <v>31.5</v>
      </c>
      <c r="O9" s="42"/>
      <c r="P9" s="34">
        <f t="shared" si="1"/>
        <v>38.5</v>
      </c>
      <c r="Q9" s="43"/>
    </row>
    <row r="10" spans="1:17" ht="43.5" customHeight="1">
      <c r="A10" s="105" t="s">
        <v>11</v>
      </c>
      <c r="B10" s="90" t="s">
        <v>18</v>
      </c>
      <c r="C10" s="76" t="s">
        <v>187</v>
      </c>
      <c r="D10" s="77" t="s">
        <v>57</v>
      </c>
      <c r="E10" s="122" t="s">
        <v>106</v>
      </c>
      <c r="F10" s="104" t="s">
        <v>58</v>
      </c>
      <c r="G10" s="134">
        <v>5.1000000000000005</v>
      </c>
      <c r="H10" s="92">
        <v>4</v>
      </c>
      <c r="I10" s="79">
        <v>8.5</v>
      </c>
      <c r="J10" s="79">
        <v>2</v>
      </c>
      <c r="K10" s="79">
        <v>7</v>
      </c>
      <c r="L10" s="79">
        <v>4</v>
      </c>
      <c r="M10" s="114">
        <v>7</v>
      </c>
      <c r="N10" s="123">
        <f t="shared" si="0"/>
        <v>32.5</v>
      </c>
      <c r="O10" s="124"/>
      <c r="P10" s="81">
        <f t="shared" si="1"/>
        <v>37.6</v>
      </c>
      <c r="Q10" s="43"/>
    </row>
    <row r="11" spans="1:17" ht="43.5" customHeight="1" thickBot="1">
      <c r="A11" s="108" t="s">
        <v>22</v>
      </c>
      <c r="B11" s="93" t="s">
        <v>161</v>
      </c>
      <c r="C11" s="69" t="s">
        <v>179</v>
      </c>
      <c r="D11" s="74" t="s">
        <v>40</v>
      </c>
      <c r="E11" s="85" t="s">
        <v>107</v>
      </c>
      <c r="F11" s="83" t="s">
        <v>182</v>
      </c>
      <c r="G11" s="133">
        <v>6.800000000000001</v>
      </c>
      <c r="H11" s="63">
        <v>2</v>
      </c>
      <c r="I11" s="67">
        <v>3</v>
      </c>
      <c r="J11" s="67">
        <v>5</v>
      </c>
      <c r="K11" s="67">
        <v>3</v>
      </c>
      <c r="L11" s="67">
        <v>7</v>
      </c>
      <c r="M11" s="67">
        <v>9</v>
      </c>
      <c r="N11" s="121">
        <f t="shared" si="0"/>
        <v>29</v>
      </c>
      <c r="O11" s="94"/>
      <c r="P11" s="34">
        <f t="shared" si="1"/>
        <v>35.8</v>
      </c>
      <c r="Q11" s="43"/>
    </row>
    <row r="12" spans="1:17" ht="43.5" customHeight="1">
      <c r="A12" s="105" t="s">
        <v>161</v>
      </c>
      <c r="B12" s="90" t="s">
        <v>25</v>
      </c>
      <c r="C12" s="76" t="s">
        <v>189</v>
      </c>
      <c r="D12" s="77" t="s">
        <v>38</v>
      </c>
      <c r="E12" s="122" t="s">
        <v>106</v>
      </c>
      <c r="F12" s="111" t="s">
        <v>167</v>
      </c>
      <c r="G12" s="134">
        <v>6.1000000000000005</v>
      </c>
      <c r="H12" s="92">
        <v>4</v>
      </c>
      <c r="I12" s="79">
        <v>8</v>
      </c>
      <c r="J12" s="79">
        <v>8</v>
      </c>
      <c r="K12" s="79">
        <v>2</v>
      </c>
      <c r="L12" s="79">
        <v>4</v>
      </c>
      <c r="M12" s="114">
        <v>3</v>
      </c>
      <c r="N12" s="125">
        <f t="shared" si="0"/>
        <v>29</v>
      </c>
      <c r="O12" s="124"/>
      <c r="P12" s="81">
        <f t="shared" si="1"/>
        <v>35.1</v>
      </c>
      <c r="Q12" s="43"/>
    </row>
    <row r="13" spans="1:17" ht="43.5" customHeight="1" thickBot="1">
      <c r="A13" s="108" t="s">
        <v>25</v>
      </c>
      <c r="B13" s="60" t="s">
        <v>22</v>
      </c>
      <c r="C13" s="69" t="s">
        <v>178</v>
      </c>
      <c r="D13" s="74" t="s">
        <v>41</v>
      </c>
      <c r="E13" s="85" t="s">
        <v>108</v>
      </c>
      <c r="F13" s="66" t="s">
        <v>168</v>
      </c>
      <c r="G13" s="133">
        <v>6.800000000000001</v>
      </c>
      <c r="H13" s="126">
        <v>4</v>
      </c>
      <c r="I13" s="127">
        <v>1</v>
      </c>
      <c r="J13" s="127">
        <v>3</v>
      </c>
      <c r="K13" s="127">
        <v>4</v>
      </c>
      <c r="L13" s="127">
        <v>8</v>
      </c>
      <c r="M13" s="127">
        <v>6</v>
      </c>
      <c r="N13" s="128">
        <f t="shared" si="0"/>
        <v>26</v>
      </c>
      <c r="O13" s="129"/>
      <c r="P13" s="130">
        <f t="shared" si="1"/>
        <v>32.8</v>
      </c>
      <c r="Q13" s="43"/>
    </row>
    <row r="14" spans="1:17" ht="43.5" customHeight="1" thickBot="1">
      <c r="A14" s="108" t="s">
        <v>28</v>
      </c>
      <c r="B14" s="60" t="s">
        <v>17</v>
      </c>
      <c r="C14" s="69" t="s">
        <v>177</v>
      </c>
      <c r="D14" s="61" t="s">
        <v>186</v>
      </c>
      <c r="E14" s="85" t="s">
        <v>106</v>
      </c>
      <c r="F14" s="83" t="s">
        <v>184</v>
      </c>
      <c r="G14" s="133">
        <v>7.6000000000000005</v>
      </c>
      <c r="H14" s="65">
        <v>1</v>
      </c>
      <c r="I14" s="64">
        <v>4</v>
      </c>
      <c r="J14" s="64">
        <v>2</v>
      </c>
      <c r="K14" s="64">
        <v>2</v>
      </c>
      <c r="L14" s="64">
        <v>6</v>
      </c>
      <c r="M14" s="67">
        <v>7</v>
      </c>
      <c r="N14" s="131">
        <f t="shared" si="0"/>
        <v>22</v>
      </c>
      <c r="O14" s="94"/>
      <c r="P14" s="34">
        <f t="shared" si="1"/>
        <v>29.6</v>
      </c>
      <c r="Q14" s="43"/>
    </row>
    <row r="15" spans="1:17" ht="43.5" customHeight="1">
      <c r="A15" s="105" t="s">
        <v>18</v>
      </c>
      <c r="B15" s="90" t="s">
        <v>28</v>
      </c>
      <c r="C15" s="91" t="s">
        <v>180</v>
      </c>
      <c r="D15" s="77" t="s">
        <v>40</v>
      </c>
      <c r="E15" s="86" t="s">
        <v>107</v>
      </c>
      <c r="F15" s="104" t="s">
        <v>182</v>
      </c>
      <c r="G15" s="134">
        <v>5.2</v>
      </c>
      <c r="H15" s="92">
        <v>5</v>
      </c>
      <c r="I15" s="79">
        <v>2.5</v>
      </c>
      <c r="J15" s="79">
        <v>2</v>
      </c>
      <c r="K15" s="79">
        <v>2</v>
      </c>
      <c r="L15" s="79">
        <v>5</v>
      </c>
      <c r="M15" s="114">
        <v>3</v>
      </c>
      <c r="N15" s="132">
        <f t="shared" si="0"/>
        <v>19.5</v>
      </c>
      <c r="O15" s="124"/>
      <c r="P15" s="81">
        <f t="shared" si="1"/>
        <v>24.7</v>
      </c>
      <c r="Q15" s="43"/>
    </row>
  </sheetData>
  <sheetProtection/>
  <mergeCells count="8">
    <mergeCell ref="B1:N1"/>
    <mergeCell ref="H3:N3"/>
    <mergeCell ref="P4:P5"/>
    <mergeCell ref="B3:F3"/>
    <mergeCell ref="A5:A6"/>
    <mergeCell ref="B5:B6"/>
    <mergeCell ref="C5:F5"/>
    <mergeCell ref="H6:L6"/>
  </mergeCells>
  <printOptions horizontalCentered="1"/>
  <pageMargins left="0.5511811023622047" right="0.5511811023622047" top="0.6692913385826772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SheetLayoutView="11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6.421875" style="1" customWidth="1"/>
    <col min="2" max="2" width="5.421875" style="1" customWidth="1"/>
    <col min="3" max="3" width="18.421875" style="1" customWidth="1"/>
    <col min="4" max="4" width="17.421875" style="1" customWidth="1"/>
    <col min="5" max="5" width="11.421875" style="1" customWidth="1"/>
    <col min="6" max="6" width="32.421875" style="1" customWidth="1"/>
    <col min="7" max="7" width="8.8515625" style="54" customWidth="1"/>
    <col min="8" max="12" width="8.421875" style="54" customWidth="1"/>
    <col min="13" max="13" width="8.421875" style="1" customWidth="1"/>
    <col min="14" max="14" width="9.57421875" style="1" customWidth="1"/>
    <col min="15" max="15" width="0.5625" style="1" customWidth="1"/>
    <col min="16" max="16" width="11.140625" style="1" customWidth="1"/>
    <col min="17" max="17" width="9.00390625" style="1" hidden="1" customWidth="1"/>
    <col min="18" max="18" width="32.140625" style="1" hidden="1" customWidth="1"/>
    <col min="19" max="19" width="2.8515625" style="1" customWidth="1"/>
    <col min="20" max="16384" width="9.00390625" style="1" customWidth="1"/>
  </cols>
  <sheetData>
    <row r="1" spans="2:14" ht="32.25" customHeight="1">
      <c r="B1" s="147" t="s">
        <v>149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2:14" ht="10.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6" s="53" customFormat="1" ht="24" customHeight="1" thickBot="1">
      <c r="B3" s="150" t="s">
        <v>151</v>
      </c>
      <c r="C3" s="150"/>
      <c r="D3" s="150"/>
      <c r="E3" s="150"/>
      <c r="F3" s="151"/>
      <c r="G3" s="55" t="s">
        <v>0</v>
      </c>
      <c r="H3" s="148" t="s">
        <v>34</v>
      </c>
      <c r="I3" s="148"/>
      <c r="J3" s="148"/>
      <c r="K3" s="148"/>
      <c r="L3" s="148"/>
      <c r="M3" s="148"/>
      <c r="N3" s="148"/>
      <c r="O3" s="1"/>
      <c r="P3" s="4"/>
    </row>
    <row r="4" spans="1:16" s="53" customFormat="1" ht="17.25" customHeight="1">
      <c r="A4" s="135" t="s">
        <v>34</v>
      </c>
      <c r="B4" s="96"/>
      <c r="C4" s="96"/>
      <c r="D4" s="96"/>
      <c r="E4" s="96"/>
      <c r="F4" s="96"/>
      <c r="G4" s="56" t="s">
        <v>49</v>
      </c>
      <c r="H4" s="97" t="s">
        <v>2</v>
      </c>
      <c r="I4" s="97" t="s">
        <v>3</v>
      </c>
      <c r="J4" s="97" t="s">
        <v>4</v>
      </c>
      <c r="K4" s="97" t="s">
        <v>5</v>
      </c>
      <c r="L4" s="97" t="s">
        <v>6</v>
      </c>
      <c r="M4" s="97" t="s">
        <v>53</v>
      </c>
      <c r="N4" s="118" t="s">
        <v>1</v>
      </c>
      <c r="O4" s="20"/>
      <c r="P4" s="149" t="s">
        <v>51</v>
      </c>
    </row>
    <row r="5" spans="1:16" ht="18" customHeight="1" thickBot="1">
      <c r="A5" s="152" t="s">
        <v>7</v>
      </c>
      <c r="B5" s="159" t="s">
        <v>35</v>
      </c>
      <c r="C5" s="156" t="s">
        <v>45</v>
      </c>
      <c r="D5" s="156"/>
      <c r="E5" s="156"/>
      <c r="F5" s="156"/>
      <c r="G5" s="57" t="s">
        <v>50</v>
      </c>
      <c r="H5" s="59">
        <v>10</v>
      </c>
      <c r="I5" s="59">
        <v>10</v>
      </c>
      <c r="J5" s="59">
        <v>10</v>
      </c>
      <c r="K5" s="59">
        <v>10</v>
      </c>
      <c r="L5" s="59">
        <v>10</v>
      </c>
      <c r="M5" s="59">
        <v>10</v>
      </c>
      <c r="N5" s="119">
        <f>SUM(H5:M5)</f>
        <v>60</v>
      </c>
      <c r="O5" s="20"/>
      <c r="P5" s="149"/>
    </row>
    <row r="6" spans="1:16" ht="18" customHeight="1">
      <c r="A6" s="153"/>
      <c r="B6" s="160"/>
      <c r="C6" s="98" t="s">
        <v>46</v>
      </c>
      <c r="D6" s="98" t="s">
        <v>47</v>
      </c>
      <c r="E6" s="98" t="s">
        <v>48</v>
      </c>
      <c r="F6" s="99" t="s">
        <v>48</v>
      </c>
      <c r="G6" s="100" t="s">
        <v>8</v>
      </c>
      <c r="H6" s="157" t="s">
        <v>9</v>
      </c>
      <c r="I6" s="158"/>
      <c r="J6" s="158"/>
      <c r="K6" s="158"/>
      <c r="L6" s="158"/>
      <c r="M6" s="158"/>
      <c r="N6" s="80"/>
      <c r="O6" s="80"/>
      <c r="P6" s="102">
        <f>12+N5</f>
        <v>72</v>
      </c>
    </row>
    <row r="7" spans="1:18" ht="39.75" customHeight="1" thickBot="1">
      <c r="A7" s="107" t="s">
        <v>10</v>
      </c>
      <c r="B7" s="87" t="s">
        <v>22</v>
      </c>
      <c r="C7" s="69" t="s">
        <v>155</v>
      </c>
      <c r="D7" s="106" t="s">
        <v>170</v>
      </c>
      <c r="E7" s="85" t="s">
        <v>173</v>
      </c>
      <c r="F7" s="82" t="s">
        <v>166</v>
      </c>
      <c r="G7" s="133">
        <v>5.9</v>
      </c>
      <c r="H7" s="73">
        <v>10</v>
      </c>
      <c r="I7" s="67">
        <v>7</v>
      </c>
      <c r="J7" s="67">
        <v>10</v>
      </c>
      <c r="K7" s="67">
        <v>5</v>
      </c>
      <c r="L7" s="67">
        <v>5</v>
      </c>
      <c r="M7" s="67">
        <v>10</v>
      </c>
      <c r="N7" s="115">
        <f aca="true" t="shared" si="0" ref="N7:N19">SUM(H7:M7)</f>
        <v>47</v>
      </c>
      <c r="O7" s="20"/>
      <c r="P7" s="34">
        <f aca="true" t="shared" si="1" ref="P7:P19">N7+G7</f>
        <v>52.9</v>
      </c>
      <c r="R7" s="71" t="s">
        <v>13</v>
      </c>
    </row>
    <row r="8" spans="1:18" ht="39.75" customHeight="1" thickBot="1">
      <c r="A8" s="108" t="s">
        <v>14</v>
      </c>
      <c r="B8" s="87" t="s">
        <v>28</v>
      </c>
      <c r="C8" s="68" t="s">
        <v>156</v>
      </c>
      <c r="D8" s="61" t="s">
        <v>38</v>
      </c>
      <c r="E8" s="85" t="s">
        <v>106</v>
      </c>
      <c r="F8" s="66" t="s">
        <v>167</v>
      </c>
      <c r="G8" s="133">
        <v>5.2</v>
      </c>
      <c r="H8" s="70">
        <v>10</v>
      </c>
      <c r="I8" s="64">
        <v>7</v>
      </c>
      <c r="J8" s="64">
        <v>9</v>
      </c>
      <c r="K8" s="64">
        <v>3</v>
      </c>
      <c r="L8" s="64">
        <v>6</v>
      </c>
      <c r="M8" s="64">
        <v>5</v>
      </c>
      <c r="N8" s="115">
        <f t="shared" si="0"/>
        <v>40</v>
      </c>
      <c r="O8" s="20"/>
      <c r="P8" s="34">
        <f t="shared" si="1"/>
        <v>45.2</v>
      </c>
      <c r="R8" s="71" t="s">
        <v>16</v>
      </c>
    </row>
    <row r="9" spans="1:18" ht="39.75" customHeight="1" thickBot="1">
      <c r="A9" s="108" t="s">
        <v>17</v>
      </c>
      <c r="B9" s="87" t="s">
        <v>56</v>
      </c>
      <c r="C9" s="68" t="s">
        <v>160</v>
      </c>
      <c r="D9" s="61" t="s">
        <v>169</v>
      </c>
      <c r="E9" s="85" t="s">
        <v>106</v>
      </c>
      <c r="F9" s="83" t="s">
        <v>164</v>
      </c>
      <c r="G9" s="133">
        <v>4.800000000000001</v>
      </c>
      <c r="H9" s="70">
        <v>10</v>
      </c>
      <c r="I9" s="64">
        <v>7</v>
      </c>
      <c r="J9" s="64">
        <v>10</v>
      </c>
      <c r="K9" s="64">
        <v>4</v>
      </c>
      <c r="L9" s="64">
        <v>4</v>
      </c>
      <c r="M9" s="64">
        <v>5</v>
      </c>
      <c r="N9" s="115">
        <f t="shared" si="0"/>
        <v>40</v>
      </c>
      <c r="O9" s="20"/>
      <c r="P9" s="34">
        <f t="shared" si="1"/>
        <v>44.8</v>
      </c>
      <c r="R9" s="71" t="s">
        <v>19</v>
      </c>
    </row>
    <row r="10" spans="1:18" ht="39.75" customHeight="1">
      <c r="A10" s="105" t="s">
        <v>11</v>
      </c>
      <c r="B10" s="89" t="s">
        <v>61</v>
      </c>
      <c r="C10" s="76" t="s">
        <v>67</v>
      </c>
      <c r="D10" s="77" t="s">
        <v>41</v>
      </c>
      <c r="E10" s="86" t="s">
        <v>108</v>
      </c>
      <c r="F10" s="111" t="s">
        <v>168</v>
      </c>
      <c r="G10" s="134">
        <v>4.9</v>
      </c>
      <c r="H10" s="78">
        <v>9</v>
      </c>
      <c r="I10" s="79">
        <v>4</v>
      </c>
      <c r="J10" s="79">
        <v>9</v>
      </c>
      <c r="K10" s="79">
        <v>3</v>
      </c>
      <c r="L10" s="79">
        <v>5</v>
      </c>
      <c r="M10" s="79">
        <v>9</v>
      </c>
      <c r="N10" s="116">
        <f t="shared" si="0"/>
        <v>39</v>
      </c>
      <c r="O10" s="80"/>
      <c r="P10" s="81">
        <f t="shared" si="1"/>
        <v>43.9</v>
      </c>
      <c r="R10" s="71" t="s">
        <v>21</v>
      </c>
    </row>
    <row r="11" spans="1:18" ht="39.75" customHeight="1" thickBot="1">
      <c r="A11" s="108" t="s">
        <v>22</v>
      </c>
      <c r="B11" s="87" t="s">
        <v>17</v>
      </c>
      <c r="C11" s="69" t="s">
        <v>154</v>
      </c>
      <c r="D11" s="74" t="s">
        <v>81</v>
      </c>
      <c r="E11" s="85" t="s">
        <v>106</v>
      </c>
      <c r="F11" s="82" t="s">
        <v>165</v>
      </c>
      <c r="G11" s="133">
        <v>6.1000000000000005</v>
      </c>
      <c r="H11" s="73">
        <v>5</v>
      </c>
      <c r="I11" s="67">
        <v>5</v>
      </c>
      <c r="J11" s="67">
        <v>10</v>
      </c>
      <c r="K11" s="67">
        <v>3</v>
      </c>
      <c r="L11" s="67">
        <v>6</v>
      </c>
      <c r="M11" s="67">
        <v>8</v>
      </c>
      <c r="N11" s="115">
        <f t="shared" si="0"/>
        <v>37</v>
      </c>
      <c r="O11" s="20"/>
      <c r="P11" s="34">
        <f t="shared" si="1"/>
        <v>43.1</v>
      </c>
      <c r="R11" s="71" t="s">
        <v>23</v>
      </c>
    </row>
    <row r="12" spans="1:18" ht="39.75" customHeight="1" thickBot="1">
      <c r="A12" s="108" t="s">
        <v>161</v>
      </c>
      <c r="B12" s="87" t="s">
        <v>11</v>
      </c>
      <c r="C12" s="68" t="s">
        <v>65</v>
      </c>
      <c r="D12" s="61" t="s">
        <v>80</v>
      </c>
      <c r="E12" s="85" t="s">
        <v>106</v>
      </c>
      <c r="F12" s="83" t="s">
        <v>84</v>
      </c>
      <c r="G12" s="133">
        <v>6</v>
      </c>
      <c r="H12" s="70">
        <v>9</v>
      </c>
      <c r="I12" s="64">
        <v>9</v>
      </c>
      <c r="J12" s="64">
        <v>8</v>
      </c>
      <c r="K12" s="64">
        <v>3</v>
      </c>
      <c r="L12" s="64">
        <v>3</v>
      </c>
      <c r="M12" s="64">
        <v>4</v>
      </c>
      <c r="N12" s="115">
        <f t="shared" si="0"/>
        <v>36</v>
      </c>
      <c r="O12" s="20"/>
      <c r="P12" s="34">
        <f t="shared" si="1"/>
        <v>42</v>
      </c>
      <c r="R12" s="71" t="s">
        <v>24</v>
      </c>
    </row>
    <row r="13" spans="1:19" ht="39.75" customHeight="1" thickBot="1">
      <c r="A13" s="108" t="s">
        <v>25</v>
      </c>
      <c r="B13" s="88" t="s">
        <v>161</v>
      </c>
      <c r="C13" s="68" t="s">
        <v>75</v>
      </c>
      <c r="D13" s="61" t="s">
        <v>57</v>
      </c>
      <c r="E13" s="85" t="s">
        <v>106</v>
      </c>
      <c r="F13" s="83" t="s">
        <v>58</v>
      </c>
      <c r="G13" s="133">
        <v>5.4</v>
      </c>
      <c r="H13" s="70">
        <v>8</v>
      </c>
      <c r="I13" s="64">
        <v>8</v>
      </c>
      <c r="J13" s="64">
        <v>7</v>
      </c>
      <c r="K13" s="64">
        <v>5</v>
      </c>
      <c r="L13" s="64">
        <v>3</v>
      </c>
      <c r="M13" s="64">
        <v>3</v>
      </c>
      <c r="N13" s="115">
        <f t="shared" si="0"/>
        <v>34</v>
      </c>
      <c r="P13" s="34">
        <f t="shared" si="1"/>
        <v>39.4</v>
      </c>
      <c r="R13" s="72" t="s">
        <v>27</v>
      </c>
      <c r="S13" s="20"/>
    </row>
    <row r="14" spans="1:19" ht="39.75" customHeight="1">
      <c r="A14" s="105" t="s">
        <v>28</v>
      </c>
      <c r="B14" s="89" t="s">
        <v>25</v>
      </c>
      <c r="C14" s="91" t="s">
        <v>112</v>
      </c>
      <c r="D14" s="77" t="s">
        <v>81</v>
      </c>
      <c r="E14" s="86" t="s">
        <v>106</v>
      </c>
      <c r="F14" s="112" t="s">
        <v>165</v>
      </c>
      <c r="G14" s="134">
        <v>5.4</v>
      </c>
      <c r="H14" s="113">
        <v>6</v>
      </c>
      <c r="I14" s="114">
        <v>8</v>
      </c>
      <c r="J14" s="114">
        <v>9</v>
      </c>
      <c r="K14" s="114">
        <v>4</v>
      </c>
      <c r="L14" s="114">
        <v>1</v>
      </c>
      <c r="M14" s="114">
        <v>3</v>
      </c>
      <c r="N14" s="116">
        <f t="shared" si="0"/>
        <v>31</v>
      </c>
      <c r="O14" s="80"/>
      <c r="P14" s="81">
        <f t="shared" si="1"/>
        <v>36.4</v>
      </c>
      <c r="R14" s="72" t="s">
        <v>30</v>
      </c>
      <c r="S14" s="20"/>
    </row>
    <row r="15" spans="1:19" ht="39.75" customHeight="1" thickBot="1">
      <c r="A15" s="108" t="s">
        <v>18</v>
      </c>
      <c r="B15" s="87" t="s">
        <v>18</v>
      </c>
      <c r="C15" s="69" t="s">
        <v>157</v>
      </c>
      <c r="D15" s="74" t="s">
        <v>171</v>
      </c>
      <c r="E15" s="85" t="s">
        <v>107</v>
      </c>
      <c r="F15" s="83" t="s">
        <v>162</v>
      </c>
      <c r="G15" s="133">
        <v>5.1000000000000005</v>
      </c>
      <c r="H15" s="73">
        <v>7</v>
      </c>
      <c r="I15" s="67">
        <v>10</v>
      </c>
      <c r="J15" s="67">
        <v>7</v>
      </c>
      <c r="K15" s="67">
        <v>2</v>
      </c>
      <c r="L15" s="67">
        <v>0</v>
      </c>
      <c r="M15" s="67">
        <v>5</v>
      </c>
      <c r="N15" s="115">
        <f t="shared" si="0"/>
        <v>31</v>
      </c>
      <c r="O15" s="20"/>
      <c r="P15" s="34">
        <f t="shared" si="1"/>
        <v>36.1</v>
      </c>
      <c r="R15" s="72" t="s">
        <v>31</v>
      </c>
      <c r="S15" s="20"/>
    </row>
    <row r="16" spans="1:19" ht="39.75" customHeight="1" thickBot="1">
      <c r="A16" s="108" t="s">
        <v>29</v>
      </c>
      <c r="B16" s="88" t="s">
        <v>14</v>
      </c>
      <c r="C16" s="69" t="s">
        <v>71</v>
      </c>
      <c r="D16" s="61" t="s">
        <v>83</v>
      </c>
      <c r="E16" s="85" t="s">
        <v>174</v>
      </c>
      <c r="F16" s="83" t="s">
        <v>88</v>
      </c>
      <c r="G16" s="133">
        <v>6.1000000000000005</v>
      </c>
      <c r="H16" s="70">
        <v>7</v>
      </c>
      <c r="I16" s="64">
        <v>9</v>
      </c>
      <c r="J16" s="64">
        <v>9</v>
      </c>
      <c r="K16" s="64">
        <v>3</v>
      </c>
      <c r="L16" s="64">
        <v>0</v>
      </c>
      <c r="M16" s="64">
        <v>2</v>
      </c>
      <c r="N16" s="115">
        <f t="shared" si="0"/>
        <v>30</v>
      </c>
      <c r="O16" s="20"/>
      <c r="P16" s="34">
        <f t="shared" si="1"/>
        <v>36.1</v>
      </c>
      <c r="Q16" s="1" t="s">
        <v>32</v>
      </c>
      <c r="R16" s="72" t="s">
        <v>33</v>
      </c>
      <c r="S16" s="20"/>
    </row>
    <row r="17" spans="1:19" ht="39.75" customHeight="1" thickBot="1">
      <c r="A17" s="108" t="s">
        <v>60</v>
      </c>
      <c r="B17" s="87" t="s">
        <v>29</v>
      </c>
      <c r="C17" s="68" t="s">
        <v>158</v>
      </c>
      <c r="D17" s="61" t="s">
        <v>81</v>
      </c>
      <c r="E17" s="85" t="s">
        <v>106</v>
      </c>
      <c r="F17" s="82" t="s">
        <v>165</v>
      </c>
      <c r="G17" s="133">
        <v>5.1000000000000005</v>
      </c>
      <c r="H17" s="70">
        <v>6</v>
      </c>
      <c r="I17" s="64">
        <v>5</v>
      </c>
      <c r="J17" s="64">
        <v>7</v>
      </c>
      <c r="K17" s="64">
        <v>2</v>
      </c>
      <c r="L17" s="64">
        <v>1</v>
      </c>
      <c r="M17" s="64">
        <v>8</v>
      </c>
      <c r="N17" s="115">
        <f t="shared" si="0"/>
        <v>29</v>
      </c>
      <c r="P17" s="34">
        <f t="shared" si="1"/>
        <v>34.1</v>
      </c>
      <c r="R17" s="72"/>
      <c r="S17" s="20"/>
    </row>
    <row r="18" spans="1:19" ht="39.75" customHeight="1" thickBot="1">
      <c r="A18" s="108" t="s">
        <v>61</v>
      </c>
      <c r="B18" s="88" t="s">
        <v>60</v>
      </c>
      <c r="C18" s="69" t="s">
        <v>159</v>
      </c>
      <c r="D18" s="61" t="s">
        <v>57</v>
      </c>
      <c r="E18" s="85" t="s">
        <v>106</v>
      </c>
      <c r="F18" s="83" t="s">
        <v>58</v>
      </c>
      <c r="G18" s="133">
        <v>4.9</v>
      </c>
      <c r="H18" s="73">
        <v>3</v>
      </c>
      <c r="I18" s="67">
        <v>5</v>
      </c>
      <c r="J18" s="67">
        <v>10</v>
      </c>
      <c r="K18" s="67">
        <v>4</v>
      </c>
      <c r="L18" s="67">
        <v>2</v>
      </c>
      <c r="M18" s="67">
        <v>5</v>
      </c>
      <c r="N18" s="115">
        <f t="shared" si="0"/>
        <v>29</v>
      </c>
      <c r="P18" s="34">
        <f t="shared" si="1"/>
        <v>33.9</v>
      </c>
      <c r="R18" s="72"/>
      <c r="S18" s="20"/>
    </row>
    <row r="19" spans="1:19" ht="39.75" customHeight="1">
      <c r="A19" s="105" t="s">
        <v>56</v>
      </c>
      <c r="B19" s="89" t="s">
        <v>10</v>
      </c>
      <c r="C19" s="76" t="s">
        <v>153</v>
      </c>
      <c r="D19" s="77" t="s">
        <v>172</v>
      </c>
      <c r="E19" s="86" t="s">
        <v>106</v>
      </c>
      <c r="F19" s="84" t="s">
        <v>163</v>
      </c>
      <c r="G19" s="134">
        <v>6.300000000000001</v>
      </c>
      <c r="H19" s="78">
        <v>5</v>
      </c>
      <c r="I19" s="79">
        <v>4</v>
      </c>
      <c r="J19" s="79">
        <v>8</v>
      </c>
      <c r="K19" s="79">
        <v>4</v>
      </c>
      <c r="L19" s="79">
        <v>1</v>
      </c>
      <c r="M19" s="79">
        <v>4</v>
      </c>
      <c r="N19" s="117">
        <f t="shared" si="0"/>
        <v>26</v>
      </c>
      <c r="O19" s="80"/>
      <c r="P19" s="81">
        <f t="shared" si="1"/>
        <v>32.3</v>
      </c>
      <c r="R19" s="72"/>
      <c r="S19" s="20"/>
    </row>
  </sheetData>
  <sheetProtection/>
  <mergeCells count="8">
    <mergeCell ref="B1:N1"/>
    <mergeCell ref="H3:N3"/>
    <mergeCell ref="P4:P5"/>
    <mergeCell ref="B3:F3"/>
    <mergeCell ref="A5:A6"/>
    <mergeCell ref="B5:B6"/>
    <mergeCell ref="C5:F5"/>
    <mergeCell ref="H6:M6"/>
  </mergeCells>
  <printOptions horizontalCentered="1"/>
  <pageMargins left="0.4724409448818898" right="0.4724409448818898" top="0.7086614173228347" bottom="0.5905511811023623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csuppy@citromail.hu</dc:creator>
  <cp:keywords/>
  <dc:description/>
  <cp:lastModifiedBy>Dolgozó</cp:lastModifiedBy>
  <cp:lastPrinted>2022-02-13T06:23:10Z</cp:lastPrinted>
  <dcterms:created xsi:type="dcterms:W3CDTF">2020-02-08T07:14:36Z</dcterms:created>
  <dcterms:modified xsi:type="dcterms:W3CDTF">2022-02-14T11:33:33Z</dcterms:modified>
  <cp:category/>
  <cp:version/>
  <cp:contentType/>
  <cp:contentStatus/>
</cp:coreProperties>
</file>